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5a5f2bfb6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e Trust" sheetId="1" r:id="R0c3f56e43c524f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/mm/yyyy"/>
  </x:numFmts>
  <x:fonts count="8">
    <x:font>
      <x:sz val="11"/>
      <x:name val="Carlito"/>
    </x:font>
    <x:font>
      <x:sz val="11"/>
      <x:color rgb="FF242424"/>
      <x:name val="Arial"/>
    </x:font>
    <x:font>
      <x:b/>
      <x:sz val="17"/>
      <x:color rgb="FF111111"/>
      <x:name val="Arial"/>
    </x:font>
    <x:font>
      <x:sz val="11"/>
      <x:color rgb="FF555555"/>
      <x:name val="Arial"/>
    </x:font>
    <x:font>
      <x:i/>
      <x:sz val="11"/>
      <x:color rgb="FF555555"/>
      <x:name val="Arial"/>
    </x:font>
    <x:font>
      <x:b/>
      <x:sz val="11"/>
      <x:color rgb="FF111111"/>
      <x:name val="Arial"/>
    </x:font>
    <x:font>
      <x:sz val="10"/>
      <x:color rgb="FF55555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D71920"/>
      </x:patternFill>
    </x:fill>
    <x:fill>
      <x:patternFill patternType="solid">
        <x:fgColor rgb="FF171717"/>
      </x:patternFill>
    </x:fill>
    <x:fill>
      <x:patternFill patternType="solid">
        <x:fgColor rgb="FFF4F4F4"/>
      </x:patternFill>
    </x:fill>
    <x:fill>
      <x:patternFill patternType="solid">
        <x:fgColor rgb="FFFFF9E9"/>
      </x:patternFill>
    </x:fill>
    <x:fill>
      <x:patternFill patternType="solid">
        <x:fgColor rgb="FFEFEF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201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B32626"/>
      </x:font>
      <x:fill>
        <x:patternFill patternType="solid">
          <x:bgColor rgb="FFFDEEEE"/>
        </x:patternFill>
      </x:fill>
    </x:dxf>
    <x:dxf>
      <x:font>
        <x:b/>
        <x:color rgb="FFB32626"/>
      </x:font>
      <x:fill>
        <x:patternFill patternType="solid">
          <x:bgColor rgb="FFFDEEEE"/>
        </x:patternFill>
      </x:fill>
    </x:dxf>
    <x:dxf>
      <x:font>
        <x:b/>
        <x:color rgb="FFB32626"/>
      </x:font>
      <x:fill>
        <x:patternFill patternType="solid">
          <x:bgColor rgb="FFFDEEEE"/>
        </x:patternFill>
      </x:fill>
    </x:dxf>
    <x:dxf>
      <x:font>
        <x:b/>
        <x:color rgb="FFB32626"/>
      </x:font>
      <x:fill>
        <x:patternFill patternType="solid">
          <x:bgColor rgb="FFFDEEEE"/>
        </x:patternFill>
      </x:fill>
    </x:dxf>
    <x:dxf>
      <x:font>
        <x:color rgb="FF7B571B"/>
      </x:font>
      <x:fill>
        <x:patternFill patternType="solid">
          <x:bgColor rgb="FFFFF2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17a8b46624bf0" /><Relationship Type="http://schemas.openxmlformats.org/officeDocument/2006/relationships/theme" Target="/xl/theme/theme1.xml" Id="R23f49c8d45ad46cf" /><Relationship Type="http://schemas.openxmlformats.org/officeDocument/2006/relationships/sharedStrings" Target="/xl/sharedStrings.xml" Id="R547ec3eb1a8b4544" /><Relationship Type="http://schemas.openxmlformats.org/officeDocument/2006/relationships/worksheet" Target="/xl/worksheets/sheet1.xml" Id="R0c3f56e43c524f2a" /></Relationships>
</file>

<file path=xl/tables/table1.xml><?xml version="1.0" encoding="utf-8"?>
<x:table xmlns:x="http://schemas.openxmlformats.org/spreadsheetml/2006/main" id="1" name="TrustEvidence" displayName="TrustEvidence" ref="A19:S178" headerRowCount="1" totalsRowCount="0" totalsRowShown="0">
  <x:autoFilter ref="A19:S178"/>
  <x:tableColumns count="19">
    <x:tableColumn id="1" name="ID"/>
    <x:tableColumn id="2" name="Grupo"/>
    <x:tableColumn id="3" name="Verificação"/>
    <x:tableColumn id="4" name="Aplicabilidade"/>
    <x:tableColumn id="5" name="Justificativa N/A"/>
    <x:tableColumn id="6" name="Evidência / referência"/>
    <x:tableColumn id="7" name="Emissor"/>
    <x:tableColumn id="8" name="Fonte de verificação"/>
    <x:tableColumn id="9" name="Data verificação"/>
    <x:tableColumn id="10" name="Validade até"/>
    <x:tableColumn id="11" name="Responsável"/>
    <x:tableColumn id="12" name="Status declarado"/>
    <x:tableColumn id="13" name="Acesso"/>
    <x:tableColumn id="14" name="Pendência"/>
    <x:tableColumn id="15" name="Próxima ação"/>
    <x:tableColumn id="16" name="Prazo ação"/>
    <x:tableColumn id="17" name="Revisor"/>
    <x:tableColumn id="18" name="Decisão de avanço"/>
    <x:tableColumn id="19" name="Estado operaciona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dbfb2c878ff44a9" /></Relationships>
</file>

<file path=xl/worksheets/sheet1.xml><?xml version="1.0" encoding="utf-8"?>
<x:worksheet xmlns:x="http://schemas.openxmlformats.org/spreadsheetml/2006/main">
  <x:sheetPr>
    <x:tabColor rgb="FF111111"/>
  </x:sheetPr>
  <x:sheetViews>
    <x:sheetView showGridLines="0" workbookViewId="0">
      <x:pane xSplit="3" ySplit="19" topLeftCell="D20" activePane="bottomRight" state="frozen"/>
    </x:sheetView>
  </x:sheetViews>
  <x:sheetFormatPr defaultRowHeight="15"/>
  <x:cols>
    <x:col min="1" max="1" width="10.5600004196167" hidden="0" customWidth="1"/>
    <x:col min="2" max="2" width="28.329999923706055" hidden="0" customWidth="1"/>
    <x:col min="3" max="3" width="62.220001220703125" hidden="0" customWidth="1"/>
    <x:col min="4" max="4" width="18.889999389648438" hidden="0" customWidth="1"/>
    <x:col min="5" max="5" width="28.889999389648438" hidden="0" customWidth="1"/>
    <x:col min="6" max="6" width="32.220001220703125" hidden="0" customWidth="1"/>
    <x:col min="7" max="7" width="25.559999465942383" hidden="0" customWidth="1"/>
    <x:col min="8" max="8" width="32.220001220703125" hidden="0" customWidth="1"/>
    <x:col min="9" max="9" width="17.219999313354492" hidden="0" customWidth="1"/>
    <x:col min="10" max="10" width="16.110000610351562" hidden="0" customWidth="1"/>
    <x:col min="11" max="11" width="21.110000610351562" hidden="0" customWidth="1"/>
    <x:col min="12" max="12" width="17.219999313354492" hidden="0" customWidth="1"/>
    <x:col min="13" max="13" width="25" hidden="0" customWidth="1"/>
    <x:col min="14" max="14" width="32.220001220703125" hidden="0" customWidth="1"/>
    <x:col min="15" max="15" width="32.220001220703125" hidden="0" customWidth="1"/>
    <x:col min="16" max="16" width="16.110000610351562" hidden="0" customWidth="1"/>
    <x:col min="17" max="17" width="21.110000610351562" hidden="0" customWidth="1"/>
    <x:col min="18" max="18" width="22.219999313354492" hidden="0" customWidth="1"/>
    <x:col min="19" max="19" width="27.219999313354492" hidden="0" customWidth="1"/>
  </x:cols>
  <x:sheetData>
    <x:row r="1" ht="18.7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5.5" customHeight="1">
      <x:c r="A2" s="3" t="str">
        <x:v>Manual da Trust — controle de evidências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3" customHeight="1">
      <x:c r="A3" s="4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18.75" customHeight="1">
      <x:c r="A4" s="5" t="str">
        <x:v>159 verificações · Augusto Rodrigues · edição 10/10/2026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18.75" customHeight="1">
      <x:c r="A5" s="6" t="str">
        <x:v>Contagens operacionais. Não constituem selo, score, garantia ou aprovação de diligência.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18.7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18.75" customHeight="1">
      <x:c r="A7" s="7" t="str">
        <x:v>Total</x:v>
      </x:c>
      <x:c r="B7" s="9" t="n">
        <x:f>COUNTA($A$20:$A$178)</x:f>
        <x:v>159</x:v>
      </x:c>
      <x:c r="C7" s="2" t="str">
        <x:v>Número de itens do inventário.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18.75" customHeight="1">
      <x:c r="A8" s="7" t="str">
        <x:v>A definir</x:v>
      </x:c>
      <x:c r="B8" s="9" t="n">
        <x:f>COUNTIFS($S$20:$S$178,"Definir aplicabilidade")</x:f>
        <x:v>159</x:v>
      </x:c>
      <x:c r="C8" s="2" t="str">
        <x:v>Aplicabilidade ainda não determinada.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 ht="18.75" customHeight="1">
      <x:c r="A9" s="7" t="str">
        <x:v>N/A</x:v>
      </x:c>
      <x:c r="B9" s="9" t="n">
        <x:f>COUNTIFS($S$20:$S$178,"N/A justificado")</x:f>
        <x:v>0</x:v>
      </x:c>
      <x:c r="C9" s="2" t="str">
        <x:v>Itens não aplicáveis com justificativa.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 ht="18.75" customHeight="1">
      <x:c r="A10" s="7" t="str">
        <x:v>Iniciado</x:v>
      </x:c>
      <x:c r="B10" s="9" t="n">
        <x:f>COUNTIFS($D$20:$D$178,"Aplicável",$L$20:$L$178,"Declarado")+COUNTIFS($D$20:$D$178,"Aplicável",$L$20:$L$178,"Pendente")+COUNTIFS($D$20:$D$178,"Aplicável",$L$20:$L$178,"Verificado")+COUNTIFS($D$20:$D$178,"Aplicável",$L$20:$L$178,"Vencido")</x:f>
        <x:v>0</x:v>
      </x:c>
      <x:c r="C10" s="2" t="str">
        <x:v>Itens aplicáveis com trabalho declarado.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18.75" customHeight="1">
      <x:c r="A11" s="7" t="str">
        <x:v>Verificado</x:v>
      </x:c>
      <x:c r="B11" s="9" t="n">
        <x:f>COUNTIFS($S$20:$S$178,"Verificado")</x:f>
        <x:v>0</x:v>
      </x:c>
      <x:c r="C11" s="2" t="str">
        <x:v>Aplicáveis com evidência, conferência e revisor registrados.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18.75" customHeight="1">
      <x:c r="A12" s="7" t="str">
        <x:v>Pendente</x:v>
      </x:c>
      <x:c r="B12" s="9" t="n">
        <x:f>COUNTIFS($S$20:$S$178,"Pendente")</x:f>
        <x:v>0</x:v>
      </x:c>
      <x:c r="C12" s="2" t="str">
        <x:v>Aplicáveis com status pendente.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18.75" customHeight="1">
      <x:c r="A13" s="7" t="str">
        <x:v>Vencido</x:v>
      </x:c>
      <x:c r="B13" s="9" t="n">
        <x:f>COUNTIFS($S$20:$S$178,"Vencido")</x:f>
        <x:v>0</x:v>
      </x:c>
      <x:c r="C13" s="2" t="str">
        <x:v>Aplicáveis com validade vencida ou status vencido.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18.75" customHeight="1">
      <x:c r="A14" s="7" t="str">
        <x:v>Revisar</x:v>
      </x:c>
      <x:c r="B14" s="9" t="n">
        <x:f>COUNTIFS($S$20:$S$178,"Justificar N/A")+COUNTIFS($S$20:$S$178,"Completar verificação")+COUNTIFS($S$20:$S$178,"Definir status")</x:f>
        <x:v>0</x:v>
      </x:c>
      <x:c r="C14" s="2" t="str">
        <x:v>N/A sem justificativa ou verificação sem registro completo.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18.7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18.75" customHeight="1">
      <x:c r="A16" s="10" t="str">
        <x:v>Fonte: Checklist mestre de confiança internacional, Augusto Rodrigues, 10/10/2026. Texto original preservado.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</x:row>
    <x:row r="17" ht="18.75" customHeight="1">
      <x:c r="A17" s="10" t="str">
        <x:v>Amarelo: campos editáveis. Status é declaração do revisor; “Verificado” exige evidência e conferência registradas.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18.7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31.5" customHeight="1">
      <x:c r="A19" s="14" t="str">
        <x:v>ID</x:v>
      </x:c>
      <x:c r="B19" s="14" t="str">
        <x:v>Grupo</x:v>
      </x:c>
      <x:c r="C19" s="14" t="str">
        <x:v>Verificação</x:v>
      </x:c>
      <x:c r="D19" s="14" t="str">
        <x:v>Aplicabilidade</x:v>
      </x:c>
      <x:c r="E19" s="14" t="str">
        <x:v>Justificativa N/A</x:v>
      </x:c>
      <x:c r="F19" s="14" t="str">
        <x:v>Evidência / referência</x:v>
      </x:c>
      <x:c r="G19" s="14" t="str">
        <x:v>Emissor</x:v>
      </x:c>
      <x:c r="H19" s="14" t="str">
        <x:v>Fonte de verificação</x:v>
      </x:c>
      <x:c r="I19" s="14" t="str">
        <x:v>Data verificação</x:v>
      </x:c>
      <x:c r="J19" s="14" t="str">
        <x:v>Validade até</x:v>
      </x:c>
      <x:c r="K19" s="14" t="str">
        <x:v>Responsável</x:v>
      </x:c>
      <x:c r="L19" s="14" t="str">
        <x:v>Status declarado</x:v>
      </x:c>
      <x:c r="M19" s="14" t="str">
        <x:v>Acesso</x:v>
      </x:c>
      <x:c r="N19" s="14" t="str">
        <x:v>Pendência</x:v>
      </x:c>
      <x:c r="O19" s="14" t="str">
        <x:v>Próxima ação</x:v>
      </x:c>
      <x:c r="P19" s="14" t="str">
        <x:v>Prazo ação</x:v>
      </x:c>
      <x:c r="Q19" s="14" t="str">
        <x:v>Revisor</x:v>
      </x:c>
      <x:c r="R19" s="14" t="str">
        <x:v>Decisão de avanço</x:v>
      </x:c>
      <x:c r="S19" s="14" t="str">
        <x:v>Estado operacional</x:v>
      </x:c>
    </x:row>
    <x:row r="20" ht="48" customHeight="1">
      <x:c r="A20" s="24" t="str">
        <x:v>T001</x:v>
      </x:c>
      <x:c r="B20" s="21" t="str">
        <x:v>Identidade jurídica</x:v>
      </x:c>
      <x:c r="C20" s="21" t="str">
        <x:v>Razão social, nome comercial, CNPJ ou registro estrangeiro.</x:v>
      </x:c>
      <x:c r="D20" s="22" t="str">
        <x:v>A definir</x:v>
      </x:c>
      <x:c r="E20" s="22" t="str"/>
      <x:c r="F20" s="22" t="str"/>
      <x:c r="G20" s="22" t="str"/>
      <x:c r="H20" s="22" t="str"/>
      <x:c r="I20" s="25"/>
      <x:c r="J20" s="25"/>
      <x:c r="K20" s="22" t="str"/>
      <x:c r="L20" s="22" t="str">
        <x:v>Não iniciado</x:v>
      </x:c>
      <x:c r="M20" s="22" t="str">
        <x:v>A definir</x:v>
      </x:c>
      <x:c r="N20" s="22" t="str"/>
      <x:c r="O20" s="22" t="str"/>
      <x:c r="P20" s="25"/>
      <x:c r="Q20" s="22" t="str"/>
      <x:c r="R20" s="22" t="str">
        <x:v>A definir</x:v>
      </x:c>
      <x:c r="S20" s="23" t="str">
        <x:f>IF(D20="Não aplicável",IF(E20="","Justificar N/A","N/A justificado"),IF(D20&lt;&gt;"Aplicável","Definir aplicabilidade",IF(AND(ISNUMBER(J20),J20&lt;TODAY()),"Vencido",IF(L20="Verificado",IF(AND(F20&lt;&gt;"",G20&lt;&gt;"",H20&lt;&gt;"",ISNUMBER(I20),K20&lt;&gt;"",Q20&lt;&gt;""),"Verificado","Completar verificação"),IF(OR(L20="Não iniciado",L20="Declarado",L20="Pendente",L20="Vencido"),L20,"Definir status")))))</x:f>
        <x:v>Definir aplicabilidade</x:v>
      </x:c>
    </x:row>
    <x:row r="21" ht="48" customHeight="1">
      <x:c r="A21" s="24" t="str">
        <x:v>T002</x:v>
      </x:c>
      <x:c r="B21" s="21" t="str">
        <x:v>Identidade jurídica</x:v>
      </x:c>
      <x:c r="C21" s="21" t="str">
        <x:v>Registro empresarial ativo consultado na fonte oficial.</x:v>
      </x:c>
      <x:c r="D21" s="22" t="str">
        <x:v>A definir</x:v>
      </x:c>
      <x:c r="E21" s="22" t="str"/>
      <x:c r="F21" s="22" t="str"/>
      <x:c r="G21" s="22" t="str"/>
      <x:c r="H21" s="22" t="str"/>
      <x:c r="I21" s="25"/>
      <x:c r="J21" s="25"/>
      <x:c r="K21" s="22" t="str"/>
      <x:c r="L21" s="22" t="str">
        <x:v>Não iniciado</x:v>
      </x:c>
      <x:c r="M21" s="22" t="str">
        <x:v>A definir</x:v>
      </x:c>
      <x:c r="N21" s="22" t="str"/>
      <x:c r="O21" s="22" t="str"/>
      <x:c r="P21" s="25"/>
      <x:c r="Q21" s="22" t="str"/>
      <x:c r="R21" s="22" t="str">
        <x:v>A definir</x:v>
      </x:c>
      <x:c r="S21" s="23" t="str">
        <x:f>IF(D21="Não aplicável",IF(E21="","Justificar N/A","N/A justificado"),IF(D21&lt;&gt;"Aplicável","Definir aplicabilidade",IF(AND(ISNUMBER(J21),J21&lt;TODAY()),"Vencido",IF(L21="Verificado",IF(AND(F21&lt;&gt;"",G21&lt;&gt;"",H21&lt;&gt;"",ISNUMBER(I21),K21&lt;&gt;"",Q21&lt;&gt;""),"Verificado","Completar verificação"),IF(OR(L21="Não iniciado",L21="Declarado",L21="Pendente",L21="Vencido"),L21,"Definir status")))))</x:f>
        <x:v>Definir aplicabilidade</x:v>
      </x:c>
    </x:row>
    <x:row r="22" ht="48" customHeight="1">
      <x:c r="A22" s="24" t="str">
        <x:v>T003</x:v>
      </x:c>
      <x:c r="B22" s="21" t="str">
        <x:v>Identidade jurídica</x:v>
      </x:c>
      <x:c r="C22" s="21" t="str">
        <x:v>Ato constitutivo e alterações relevantes.</x:v>
      </x:c>
      <x:c r="D22" s="22" t="str">
        <x:v>A definir</x:v>
      </x:c>
      <x:c r="E22" s="22" t="str"/>
      <x:c r="F22" s="22" t="str"/>
      <x:c r="G22" s="22" t="str"/>
      <x:c r="H22" s="22" t="str"/>
      <x:c r="I22" s="25"/>
      <x:c r="J22" s="25"/>
      <x:c r="K22" s="22" t="str"/>
      <x:c r="L22" s="22" t="str">
        <x:v>Não iniciado</x:v>
      </x:c>
      <x:c r="M22" s="22" t="str">
        <x:v>A definir</x:v>
      </x:c>
      <x:c r="N22" s="22" t="str"/>
      <x:c r="O22" s="22" t="str"/>
      <x:c r="P22" s="25"/>
      <x:c r="Q22" s="22" t="str"/>
      <x:c r="R22" s="22" t="str">
        <x:v>A definir</x:v>
      </x:c>
      <x:c r="S22" s="23" t="str">
        <x:f>IF(D22="Não aplicável",IF(E22="","Justificar N/A","N/A justificado"),IF(D22&lt;&gt;"Aplicável","Definir aplicabilidade",IF(AND(ISNUMBER(J22),J22&lt;TODAY()),"Vencido",IF(L22="Verificado",IF(AND(F22&lt;&gt;"",G22&lt;&gt;"",H22&lt;&gt;"",ISNUMBER(I22),K22&lt;&gt;"",Q22&lt;&gt;""),"Verificado","Completar verificação"),IF(OR(L22="Não iniciado",L22="Declarado",L22="Pendente",L22="Vencido"),L22,"Definir status")))))</x:f>
        <x:v>Definir aplicabilidade</x:v>
      </x:c>
    </x:row>
    <x:row r="23" ht="48" customHeight="1">
      <x:c r="A23" s="24" t="str">
        <x:v>T004</x:v>
      </x:c>
      <x:c r="B23" s="21" t="str">
        <x:v>Identidade jurídica</x:v>
      </x:c>
      <x:c r="C23" s="21" t="str">
        <x:v>Endereços legal e operacional comprováveis.</x:v>
      </x:c>
      <x:c r="D23" s="22" t="str">
        <x:v>A definir</x:v>
      </x:c>
      <x:c r="E23" s="22" t="str"/>
      <x:c r="F23" s="22" t="str"/>
      <x:c r="G23" s="22" t="str"/>
      <x:c r="H23" s="22" t="str"/>
      <x:c r="I23" s="25"/>
      <x:c r="J23" s="25"/>
      <x:c r="K23" s="22" t="str"/>
      <x:c r="L23" s="22" t="str">
        <x:v>Não iniciado</x:v>
      </x:c>
      <x:c r="M23" s="22" t="str">
        <x:v>A definir</x:v>
      </x:c>
      <x:c r="N23" s="22" t="str"/>
      <x:c r="O23" s="22" t="str"/>
      <x:c r="P23" s="25"/>
      <x:c r="Q23" s="22" t="str"/>
      <x:c r="R23" s="22" t="str">
        <x:v>A definir</x:v>
      </x:c>
      <x:c r="S23" s="23" t="str">
        <x:f>IF(D23="Não aplicável",IF(E23="","Justificar N/A","N/A justificado"),IF(D23&lt;&gt;"Aplicável","Definir aplicabilidade",IF(AND(ISNUMBER(J23),J23&lt;TODAY()),"Vencido",IF(L23="Verificado",IF(AND(F23&lt;&gt;"",G23&lt;&gt;"",H23&lt;&gt;"",ISNUMBER(I23),K23&lt;&gt;"",Q23&lt;&gt;""),"Verificado","Completar verificação"),IF(OR(L23="Não iniciado",L23="Declarado",L23="Pendente",L23="Vencido"),L23,"Definir status")))))</x:f>
        <x:v>Definir aplicabilidade</x:v>
      </x:c>
    </x:row>
    <x:row r="24" ht="48" customHeight="1">
      <x:c r="A24" s="24" t="str">
        <x:v>T005</x:v>
      </x:c>
      <x:c r="B24" s="21" t="str">
        <x:v>Identidade jurídica</x:v>
      </x:c>
      <x:c r="C24" s="21" t="str">
        <x:v>Estrutura societária e cadeia de controle.</x:v>
      </x:c>
      <x:c r="D24" s="22" t="str">
        <x:v>A definir</x:v>
      </x:c>
      <x:c r="E24" s="22" t="str"/>
      <x:c r="F24" s="22" t="str"/>
      <x:c r="G24" s="22" t="str"/>
      <x:c r="H24" s="22" t="str"/>
      <x:c r="I24" s="25"/>
      <x:c r="J24" s="25"/>
      <x:c r="K24" s="22" t="str"/>
      <x:c r="L24" s="22" t="str">
        <x:v>Não iniciado</x:v>
      </x:c>
      <x:c r="M24" s="22" t="str">
        <x:v>A definir</x:v>
      </x:c>
      <x:c r="N24" s="22" t="str"/>
      <x:c r="O24" s="22" t="str"/>
      <x:c r="P24" s="25"/>
      <x:c r="Q24" s="22" t="str"/>
      <x:c r="R24" s="22" t="str">
        <x:v>A definir</x:v>
      </x:c>
      <x:c r="S24" s="23" t="str">
        <x:f>IF(D24="Não aplicável",IF(E24="","Justificar N/A","N/A justificado"),IF(D24&lt;&gt;"Aplicável","Definir aplicabilidade",IF(AND(ISNUMBER(J24),J24&lt;TODAY()),"Vencido",IF(L24="Verificado",IF(AND(F24&lt;&gt;"",G24&lt;&gt;"",H24&lt;&gt;"",ISNUMBER(I24),K24&lt;&gt;"",Q24&lt;&gt;""),"Verificado","Completar verificação"),IF(OR(L24="Não iniciado",L24="Declarado",L24="Pendente",L24="Vencido"),L24,"Definir status")))))</x:f>
        <x:v>Definir aplicabilidade</x:v>
      </x:c>
    </x:row>
    <x:row r="25" ht="48" customHeight="1">
      <x:c r="A25" s="24" t="str">
        <x:v>T006</x:v>
      </x:c>
      <x:c r="B25" s="21" t="str">
        <x:v>Identidade jurídica</x:v>
      </x:c>
      <x:c r="C25" s="21" t="str">
        <x:v>Beneficiários finais (UBO) identificados e verificados conforme aplicável.</x:v>
      </x:c>
      <x:c r="D25" s="22" t="str">
        <x:v>A definir</x:v>
      </x:c>
      <x:c r="E25" s="22" t="str"/>
      <x:c r="F25" s="22" t="str"/>
      <x:c r="G25" s="22" t="str"/>
      <x:c r="H25" s="22" t="str"/>
      <x:c r="I25" s="25"/>
      <x:c r="J25" s="25"/>
      <x:c r="K25" s="22" t="str"/>
      <x:c r="L25" s="22" t="str">
        <x:v>Não iniciado</x:v>
      </x:c>
      <x:c r="M25" s="22" t="str">
        <x:v>A definir</x:v>
      </x:c>
      <x:c r="N25" s="22" t="str"/>
      <x:c r="O25" s="22" t="str"/>
      <x:c r="P25" s="25"/>
      <x:c r="Q25" s="22" t="str"/>
      <x:c r="R25" s="22" t="str">
        <x:v>A definir</x:v>
      </x:c>
      <x:c r="S25" s="23" t="str">
        <x:f>IF(D25="Não aplicável",IF(E25="","Justificar N/A","N/A justificado"),IF(D25&lt;&gt;"Aplicável","Definir aplicabilidade",IF(AND(ISNUMBER(J25),J25&lt;TODAY()),"Vencido",IF(L25="Verificado",IF(AND(F25&lt;&gt;"",G25&lt;&gt;"",H25&lt;&gt;"",ISNUMBER(I25),K25&lt;&gt;"",Q25&lt;&gt;""),"Verificado","Completar verificação"),IF(OR(L25="Não iniciado",L25="Declarado",L25="Pendente",L25="Vencido"),L25,"Definir status")))))</x:f>
        <x:v>Definir aplicabilidade</x:v>
      </x:c>
    </x:row>
    <x:row r="26" ht="48" customHeight="1">
      <x:c r="A26" s="24" t="str">
        <x:v>T007</x:v>
      </x:c>
      <x:c r="B26" s="21" t="str">
        <x:v>Identidade jurídica</x:v>
      </x:c>
      <x:c r="C26" s="21" t="str">
        <x:v>Administradores e representantes identificados.</x:v>
      </x:c>
      <x:c r="D26" s="22" t="str">
        <x:v>A definir</x:v>
      </x:c>
      <x:c r="E26" s="22" t="str"/>
      <x:c r="F26" s="22" t="str"/>
      <x:c r="G26" s="22" t="str"/>
      <x:c r="H26" s="22" t="str"/>
      <x:c r="I26" s="25"/>
      <x:c r="J26" s="25"/>
      <x:c r="K26" s="22" t="str"/>
      <x:c r="L26" s="22" t="str">
        <x:v>Não iniciado</x:v>
      </x:c>
      <x:c r="M26" s="22" t="str">
        <x:v>A definir</x:v>
      </x:c>
      <x:c r="N26" s="22" t="str"/>
      <x:c r="O26" s="22" t="str"/>
      <x:c r="P26" s="25"/>
      <x:c r="Q26" s="22" t="str"/>
      <x:c r="R26" s="22" t="str">
        <x:v>A definir</x:v>
      </x:c>
      <x:c r="S26" s="23" t="str">
        <x:f>IF(D26="Não aplicável",IF(E26="","Justificar N/A","N/A justificado"),IF(D26&lt;&gt;"Aplicável","Definir aplicabilidade",IF(AND(ISNUMBER(J26),J26&lt;TODAY()),"Vencido",IF(L26="Verificado",IF(AND(F26&lt;&gt;"",G26&lt;&gt;"",H26&lt;&gt;"",ISNUMBER(I26),K26&lt;&gt;"",Q26&lt;&gt;""),"Verificado","Completar verificação"),IF(OR(L26="Não iniciado",L26="Declarado",L26="Pendente",L26="Vencido"),L26,"Definir status")))))</x:f>
        <x:v>Definir aplicabilidade</x:v>
      </x:c>
    </x:row>
    <x:row r="27" ht="48" customHeight="1">
      <x:c r="A27" s="24" t="str">
        <x:v>T008</x:v>
      </x:c>
      <x:c r="B27" s="21" t="str">
        <x:v>Identidade jurídica</x:v>
      </x:c>
      <x:c r="C27" s="21" t="str">
        <x:v>Poderes de assinatura, procurações e mandatos válidos.</x:v>
      </x:c>
      <x:c r="D27" s="22" t="str">
        <x:v>A definir</x:v>
      </x:c>
      <x:c r="E27" s="22" t="str"/>
      <x:c r="F27" s="22" t="str"/>
      <x:c r="G27" s="22" t="str"/>
      <x:c r="H27" s="22" t="str"/>
      <x:c r="I27" s="25"/>
      <x:c r="J27" s="25"/>
      <x:c r="K27" s="22" t="str"/>
      <x:c r="L27" s="22" t="str">
        <x:v>Não iniciado</x:v>
      </x:c>
      <x:c r="M27" s="22" t="str">
        <x:v>A definir</x:v>
      </x:c>
      <x:c r="N27" s="22" t="str"/>
      <x:c r="O27" s="22" t="str"/>
      <x:c r="P27" s="25"/>
      <x:c r="Q27" s="22" t="str"/>
      <x:c r="R27" s="22" t="str">
        <x:v>A definir</x:v>
      </x:c>
      <x:c r="S27" s="23" t="str">
        <x:f>IF(D27="Não aplicável",IF(E27="","Justificar N/A","N/A justificado"),IF(D27&lt;&gt;"Aplicável","Definir aplicabilidade",IF(AND(ISNUMBER(J27),J27&lt;TODAY()),"Vencido",IF(L27="Verificado",IF(AND(F27&lt;&gt;"",G27&lt;&gt;"",H27&lt;&gt;"",ISNUMBER(I27),K27&lt;&gt;"",Q27&lt;&gt;""),"Verificado","Completar verificação"),IF(OR(L27="Não iniciado",L27="Declarado",L27="Pendente",L27="Vencido"),L27,"Definir status")))))</x:f>
        <x:v>Definir aplicabilidade</x:v>
      </x:c>
    </x:row>
    <x:row r="28" ht="48" customHeight="1">
      <x:c r="A28" s="24" t="str">
        <x:v>T009</x:v>
      </x:c>
      <x:c r="B28" s="21" t="str">
        <x:v>Identidade jurídica</x:v>
      </x:c>
      <x:c r="C28" s="21" t="str">
        <x:v>Licenças e inscrições necessárias à atividade.</x:v>
      </x:c>
      <x:c r="D28" s="22" t="str">
        <x:v>A definir</x:v>
      </x:c>
      <x:c r="E28" s="22" t="str"/>
      <x:c r="F28" s="22" t="str"/>
      <x:c r="G28" s="22" t="str"/>
      <x:c r="H28" s="22" t="str"/>
      <x:c r="I28" s="25"/>
      <x:c r="J28" s="25"/>
      <x:c r="K28" s="22" t="str"/>
      <x:c r="L28" s="22" t="str">
        <x:v>Não iniciado</x:v>
      </x:c>
      <x:c r="M28" s="22" t="str">
        <x:v>A definir</x:v>
      </x:c>
      <x:c r="N28" s="22" t="str"/>
      <x:c r="O28" s="22" t="str"/>
      <x:c r="P28" s="25"/>
      <x:c r="Q28" s="22" t="str"/>
      <x:c r="R28" s="22" t="str">
        <x:v>A definir</x:v>
      </x:c>
      <x:c r="S28" s="23" t="str">
        <x:f>IF(D28="Não aplicável",IF(E28="","Justificar N/A","N/A justificado"),IF(D28&lt;&gt;"Aplicável","Definir aplicabilidade",IF(AND(ISNUMBER(J28),J28&lt;TODAY()),"Vencido",IF(L28="Verificado",IF(AND(F28&lt;&gt;"",G28&lt;&gt;"",H28&lt;&gt;"",ISNUMBER(I28),K28&lt;&gt;"",Q28&lt;&gt;""),"Verificado","Completar verificação"),IF(OR(L28="Não iniciado",L28="Declarado",L28="Pendente",L28="Vencido"),L28,"Definir status")))))</x:f>
        <x:v>Definir aplicabilidade</x:v>
      </x:c>
    </x:row>
    <x:row r="29" ht="48" customHeight="1">
      <x:c r="A29" s="24" t="str">
        <x:v>T010</x:v>
      </x:c>
      <x:c r="B29" s="21" t="str">
        <x:v>Identidade jurídica</x:v>
      </x:c>
      <x:c r="C29" s="21" t="str">
        <x:v>Papel declarado: produtor, indústria, exportador, trader, agente ou distribuidor.</x:v>
      </x:c>
      <x:c r="D29" s="22" t="str">
        <x:v>A definir</x:v>
      </x:c>
      <x:c r="E29" s="22" t="str"/>
      <x:c r="F29" s="22" t="str"/>
      <x:c r="G29" s="22" t="str"/>
      <x:c r="H29" s="22" t="str"/>
      <x:c r="I29" s="25"/>
      <x:c r="J29" s="25"/>
      <x:c r="K29" s="22" t="str"/>
      <x:c r="L29" s="22" t="str">
        <x:v>Não iniciado</x:v>
      </x:c>
      <x:c r="M29" s="22" t="str">
        <x:v>A definir</x:v>
      </x:c>
      <x:c r="N29" s="22" t="str"/>
      <x:c r="O29" s="22" t="str"/>
      <x:c r="P29" s="25"/>
      <x:c r="Q29" s="22" t="str"/>
      <x:c r="R29" s="22" t="str">
        <x:v>A definir</x:v>
      </x:c>
      <x:c r="S29" s="23" t="str">
        <x:f>IF(D29="Não aplicável",IF(E29="","Justificar N/A","N/A justificado"),IF(D29&lt;&gt;"Aplicável","Definir aplicabilidade",IF(AND(ISNUMBER(J29),J29&lt;TODAY()),"Vencido",IF(L29="Verificado",IF(AND(F29&lt;&gt;"",G29&lt;&gt;"",H29&lt;&gt;"",ISNUMBER(I29),K29&lt;&gt;"",Q29&lt;&gt;""),"Verificado","Completar verificação"),IF(OR(L29="Não iniciado",L29="Declarado",L29="Pendente",L29="Vencido"),L29,"Definir status")))))</x:f>
        <x:v>Definir aplicabilidade</x:v>
      </x:c>
    </x:row>
    <x:row r="30" ht="48" customHeight="1">
      <x:c r="A30" s="24" t="str">
        <x:v>T011</x:v>
      </x:c>
      <x:c r="B30" s="21" t="str">
        <x:v>Presença institucional</x:v>
      </x:c>
      <x:c r="C30" s="21" t="str">
        <x:v>Site próprio com HTTPS, funcionamento móvel e informações atuais.</x:v>
      </x:c>
      <x:c r="D30" s="22" t="str">
        <x:v>A definir</x:v>
      </x:c>
      <x:c r="E30" s="22" t="str"/>
      <x:c r="F30" s="22" t="str"/>
      <x:c r="G30" s="22" t="str"/>
      <x:c r="H30" s="22" t="str"/>
      <x:c r="I30" s="25"/>
      <x:c r="J30" s="25"/>
      <x:c r="K30" s="22" t="str"/>
      <x:c r="L30" s="22" t="str">
        <x:v>Não iniciado</x:v>
      </x:c>
      <x:c r="M30" s="22" t="str">
        <x:v>A definir</x:v>
      </x:c>
      <x:c r="N30" s="22" t="str"/>
      <x:c r="O30" s="22" t="str"/>
      <x:c r="P30" s="25"/>
      <x:c r="Q30" s="22" t="str"/>
      <x:c r="R30" s="22" t="str">
        <x:v>A definir</x:v>
      </x:c>
      <x:c r="S30" s="23" t="str">
        <x:f>IF(D30="Não aplicável",IF(E30="","Justificar N/A","N/A justificado"),IF(D30&lt;&gt;"Aplicável","Definir aplicabilidade",IF(AND(ISNUMBER(J30),J30&lt;TODAY()),"Vencido",IF(L30="Verificado",IF(AND(F30&lt;&gt;"",G30&lt;&gt;"",H30&lt;&gt;"",ISNUMBER(I30),K30&lt;&gt;"",Q30&lt;&gt;""),"Verificado","Completar verificação"),IF(OR(L30="Não iniciado",L30="Declarado",L30="Pendente",L30="Vencido"),L30,"Definir status")))))</x:f>
        <x:v>Definir aplicabilidade</x:v>
      </x:c>
    </x:row>
    <x:row r="31" ht="48" customHeight="1">
      <x:c r="A31" s="24" t="str">
        <x:v>T012</x:v>
      </x:c>
      <x:c r="B31" s="21" t="str">
        <x:v>Presença institucional</x:v>
      </x:c>
      <x:c r="C31" s="21" t="str">
        <x:v>Domínio e e-mails corporativos coerentes com a empresa.</x:v>
      </x:c>
      <x:c r="D31" s="22" t="str">
        <x:v>A definir</x:v>
      </x:c>
      <x:c r="E31" s="22" t="str"/>
      <x:c r="F31" s="22" t="str"/>
      <x:c r="G31" s="22" t="str"/>
      <x:c r="H31" s="22" t="str"/>
      <x:c r="I31" s="25"/>
      <x:c r="J31" s="25"/>
      <x:c r="K31" s="22" t="str"/>
      <x:c r="L31" s="22" t="str">
        <x:v>Não iniciado</x:v>
      </x:c>
      <x:c r="M31" s="22" t="str">
        <x:v>A definir</x:v>
      </x:c>
      <x:c r="N31" s="22" t="str"/>
      <x:c r="O31" s="22" t="str"/>
      <x:c r="P31" s="25"/>
      <x:c r="Q31" s="22" t="str"/>
      <x:c r="R31" s="22" t="str">
        <x:v>A definir</x:v>
      </x:c>
      <x:c r="S31" s="23" t="str">
        <x:f>IF(D31="Não aplicável",IF(E31="","Justificar N/A","N/A justificado"),IF(D31&lt;&gt;"Aplicável","Definir aplicabilidade",IF(AND(ISNUMBER(J31),J31&lt;TODAY()),"Vencido",IF(L31="Verificado",IF(AND(F31&lt;&gt;"",G31&lt;&gt;"",H31&lt;&gt;"",ISNUMBER(I31),K31&lt;&gt;"",Q31&lt;&gt;""),"Verificado","Completar verificação"),IF(OR(L31="Não iniciado",L31="Declarado",L31="Pendente",L31="Vencido"),L31,"Definir status")))))</x:f>
        <x:v>Definir aplicabilidade</x:v>
      </x:c>
    </x:row>
    <x:row r="32" ht="48" customHeight="1">
      <x:c r="A32" s="24" t="str">
        <x:v>T013</x:v>
      </x:c>
      <x:c r="B32" s="21" t="str">
        <x:v>Presença institucional</x:v>
      </x:c>
      <x:c r="C32" s="21" t="str">
        <x:v>Proteção do e-mail: SPF, DKIM, DMARC, MFA e controle de acesso.</x:v>
      </x:c>
      <x:c r="D32" s="22" t="str">
        <x:v>A definir</x:v>
      </x:c>
      <x:c r="E32" s="22" t="str"/>
      <x:c r="F32" s="22" t="str"/>
      <x:c r="G32" s="22" t="str"/>
      <x:c r="H32" s="22" t="str"/>
      <x:c r="I32" s="25"/>
      <x:c r="J32" s="25"/>
      <x:c r="K32" s="22" t="str"/>
      <x:c r="L32" s="22" t="str">
        <x:v>Não iniciado</x:v>
      </x:c>
      <x:c r="M32" s="22" t="str">
        <x:v>A definir</x:v>
      </x:c>
      <x:c r="N32" s="22" t="str"/>
      <x:c r="O32" s="22" t="str"/>
      <x:c r="P32" s="25"/>
      <x:c r="Q32" s="22" t="str"/>
      <x:c r="R32" s="22" t="str">
        <x:v>A definir</x:v>
      </x:c>
      <x:c r="S32" s="23" t="str">
        <x:f>IF(D32="Não aplicável",IF(E32="","Justificar N/A","N/A justificado"),IF(D32&lt;&gt;"Aplicável","Definir aplicabilidade",IF(AND(ISNUMBER(J32),J32&lt;TODAY()),"Vencido",IF(L32="Verificado",IF(AND(F32&lt;&gt;"",G32&lt;&gt;"",H32&lt;&gt;"",ISNUMBER(I32),K32&lt;&gt;"",Q32&lt;&gt;""),"Verificado","Completar verificação"),IF(OR(L32="Não iniciado",L32="Declarado",L32="Pendente",L32="Vencido"),L32,"Definir status")))))</x:f>
        <x:v>Definir aplicabilidade</x:v>
      </x:c>
    </x:row>
    <x:row r="33" ht="48" customHeight="1">
      <x:c r="A33" s="24" t="str">
        <x:v>T014</x:v>
      </x:c>
      <x:c r="B33" s="21" t="str">
        <x:v>Presença institucional</x:v>
      </x:c>
      <x:c r="C33" s="21" t="str">
        <x:v>Página institucional com atividade e estrutura claramente descritas.</x:v>
      </x:c>
      <x:c r="D33" s="22" t="str">
        <x:v>A definir</x:v>
      </x:c>
      <x:c r="E33" s="22" t="str"/>
      <x:c r="F33" s="22" t="str"/>
      <x:c r="G33" s="22" t="str"/>
      <x:c r="H33" s="22" t="str"/>
      <x:c r="I33" s="25"/>
      <x:c r="J33" s="25"/>
      <x:c r="K33" s="22" t="str"/>
      <x:c r="L33" s="22" t="str">
        <x:v>Não iniciado</x:v>
      </x:c>
      <x:c r="M33" s="22" t="str">
        <x:v>A definir</x:v>
      </x:c>
      <x:c r="N33" s="22" t="str"/>
      <x:c r="O33" s="22" t="str"/>
      <x:c r="P33" s="25"/>
      <x:c r="Q33" s="22" t="str"/>
      <x:c r="R33" s="22" t="str">
        <x:v>A definir</x:v>
      </x:c>
      <x:c r="S33" s="23" t="str">
        <x:f>IF(D33="Não aplicável",IF(E33="","Justificar N/A","N/A justificado"),IF(D33&lt;&gt;"Aplicável","Definir aplicabilidade",IF(AND(ISNUMBER(J33),J33&lt;TODAY()),"Vencido",IF(L33="Verificado",IF(AND(F33&lt;&gt;"",G33&lt;&gt;"",H33&lt;&gt;"",ISNUMBER(I33),K33&lt;&gt;"",Q33&lt;&gt;""),"Verificado","Completar verificação"),IF(OR(L33="Não iniciado",L33="Declarado",L33="Pendente",L33="Vencido"),L33,"Definir status")))))</x:f>
        <x:v>Definir aplicabilidade</x:v>
      </x:c>
    </x:row>
    <x:row r="34" ht="48" customHeight="1">
      <x:c r="A34" s="24" t="str">
        <x:v>T015</x:v>
      </x:c>
      <x:c r="B34" s="21" t="str">
        <x:v>Presença institucional</x:v>
      </x:c>
      <x:c r="C34" s="21" t="str">
        <x:v>Liderança identificável, biografias e cargos coerentes.</x:v>
      </x:c>
      <x:c r="D34" s="22" t="str">
        <x:v>A definir</x:v>
      </x:c>
      <x:c r="E34" s="22" t="str"/>
      <x:c r="F34" s="22" t="str"/>
      <x:c r="G34" s="22" t="str"/>
      <x:c r="H34" s="22" t="str"/>
      <x:c r="I34" s="25"/>
      <x:c r="J34" s="25"/>
      <x:c r="K34" s="22" t="str"/>
      <x:c r="L34" s="22" t="str">
        <x:v>Não iniciado</x:v>
      </x:c>
      <x:c r="M34" s="22" t="str">
        <x:v>A definir</x:v>
      </x:c>
      <x:c r="N34" s="22" t="str"/>
      <x:c r="O34" s="22" t="str"/>
      <x:c r="P34" s="25"/>
      <x:c r="Q34" s="22" t="str"/>
      <x:c r="R34" s="22" t="str">
        <x:v>A definir</x:v>
      </x:c>
      <x:c r="S34" s="23" t="str">
        <x:f>IF(D34="Não aplicável",IF(E34="","Justificar N/A","N/A justificado"),IF(D34&lt;&gt;"Aplicável","Definir aplicabilidade",IF(AND(ISNUMBER(J34),J34&lt;TODAY()),"Vencido",IF(L34="Verificado",IF(AND(F34&lt;&gt;"",G34&lt;&gt;"",H34&lt;&gt;"",ISNUMBER(I34),K34&lt;&gt;"",Q34&lt;&gt;""),"Verificado","Completar verificação"),IF(OR(L34="Não iniciado",L34="Declarado",L34="Pendente",L34="Vencido"),L34,"Definir status")))))</x:f>
        <x:v>Definir aplicabilidade</x:v>
      </x:c>
    </x:row>
    <x:row r="35" ht="48" customHeight="1">
      <x:c r="A35" s="24" t="str">
        <x:v>T016</x:v>
      </x:c>
      <x:c r="B35" s="21" t="str">
        <x:v>Presença institucional</x:v>
      </x:c>
      <x:c r="C35" s="21" t="str">
        <x:v>Produtos e serviços apresentados com limites reais de atuação.</x:v>
      </x:c>
      <x:c r="D35" s="22" t="str">
        <x:v>A definir</x:v>
      </x:c>
      <x:c r="E35" s="22" t="str"/>
      <x:c r="F35" s="22" t="str"/>
      <x:c r="G35" s="22" t="str"/>
      <x:c r="H35" s="22" t="str"/>
      <x:c r="I35" s="25"/>
      <x:c r="J35" s="25"/>
      <x:c r="K35" s="22" t="str"/>
      <x:c r="L35" s="22" t="str">
        <x:v>Não iniciado</x:v>
      </x:c>
      <x:c r="M35" s="22" t="str">
        <x:v>A definir</x:v>
      </x:c>
      <x:c r="N35" s="22" t="str"/>
      <x:c r="O35" s="22" t="str"/>
      <x:c r="P35" s="25"/>
      <x:c r="Q35" s="22" t="str"/>
      <x:c r="R35" s="22" t="str">
        <x:v>A definir</x:v>
      </x:c>
      <x:c r="S35" s="23" t="str">
        <x:f>IF(D35="Não aplicável",IF(E35="","Justificar N/A","N/A justificado"),IF(D35&lt;&gt;"Aplicável","Definir aplicabilidade",IF(AND(ISNUMBER(J35),J35&lt;TODAY()),"Vencido",IF(L35="Verificado",IF(AND(F35&lt;&gt;"",G35&lt;&gt;"",H35&lt;&gt;"",ISNUMBER(I35),K35&lt;&gt;"",Q35&lt;&gt;""),"Verificado","Completar verificação"),IF(OR(L35="Não iniciado",L35="Declarado",L35="Pendente",L35="Vencido"),L35,"Definir status")))))</x:f>
        <x:v>Definir aplicabilidade</x:v>
      </x:c>
    </x:row>
    <x:row r="36" ht="48" customHeight="1">
      <x:c r="A36" s="24" t="str">
        <x:v>T017</x:v>
      </x:c>
      <x:c r="B36" s="21" t="str">
        <x:v>Presença institucional</x:v>
      </x:c>
      <x:c r="C36" s="21" t="str">
        <x:v>Contatos, endereço e responsável comercial verificáveis.</x:v>
      </x:c>
      <x:c r="D36" s="22" t="str">
        <x:v>A definir</x:v>
      </x:c>
      <x:c r="E36" s="22" t="str"/>
      <x:c r="F36" s="22" t="str"/>
      <x:c r="G36" s="22" t="str"/>
      <x:c r="H36" s="22" t="str"/>
      <x:c r="I36" s="25"/>
      <x:c r="J36" s="25"/>
      <x:c r="K36" s="22" t="str"/>
      <x:c r="L36" s="22" t="str">
        <x:v>Não iniciado</x:v>
      </x:c>
      <x:c r="M36" s="22" t="str">
        <x:v>A definir</x:v>
      </x:c>
      <x:c r="N36" s="22" t="str"/>
      <x:c r="O36" s="22" t="str"/>
      <x:c r="P36" s="25"/>
      <x:c r="Q36" s="22" t="str"/>
      <x:c r="R36" s="22" t="str">
        <x:v>A definir</x:v>
      </x:c>
      <x:c r="S36" s="23" t="str">
        <x:f>IF(D36="Não aplicável",IF(E36="","Justificar N/A","N/A justificado"),IF(D36&lt;&gt;"Aplicável","Definir aplicabilidade",IF(AND(ISNUMBER(J36),J36&lt;TODAY()),"Vencido",IF(L36="Verificado",IF(AND(F36&lt;&gt;"",G36&lt;&gt;"",H36&lt;&gt;"",ISNUMBER(I36),K36&lt;&gt;"",Q36&lt;&gt;""),"Verificado","Completar verificação"),IF(OR(L36="Não iniciado",L36="Declarado",L36="Pendente",L36="Vencido"),L36,"Definir status")))))</x:f>
        <x:v>Definir aplicabilidade</x:v>
      </x:c>
    </x:row>
    <x:row r="37" ht="48" customHeight="1">
      <x:c r="A37" s="24" t="str">
        <x:v>T018</x:v>
      </x:c>
      <x:c r="B37" s="21" t="str">
        <x:v>Presença institucional</x:v>
      </x:c>
      <x:c r="C37" s="21" t="str">
        <x:v>Inglês profissional; outros idiomas conforme público e operação.</x:v>
      </x:c>
      <x:c r="D37" s="22" t="str">
        <x:v>A definir</x:v>
      </x:c>
      <x:c r="E37" s="22" t="str"/>
      <x:c r="F37" s="22" t="str"/>
      <x:c r="G37" s="22" t="str"/>
      <x:c r="H37" s="22" t="str"/>
      <x:c r="I37" s="25"/>
      <x:c r="J37" s="25"/>
      <x:c r="K37" s="22" t="str"/>
      <x:c r="L37" s="22" t="str">
        <x:v>Não iniciado</x:v>
      </x:c>
      <x:c r="M37" s="22" t="str">
        <x:v>A definir</x:v>
      </x:c>
      <x:c r="N37" s="22" t="str"/>
      <x:c r="O37" s="22" t="str"/>
      <x:c r="P37" s="25"/>
      <x:c r="Q37" s="22" t="str"/>
      <x:c r="R37" s="22" t="str">
        <x:v>A definir</x:v>
      </x:c>
      <x:c r="S37" s="23" t="str">
        <x:f>IF(D37="Não aplicável",IF(E37="","Justificar N/A","N/A justificado"),IF(D37&lt;&gt;"Aplicável","Definir aplicabilidade",IF(AND(ISNUMBER(J37),J37&lt;TODAY()),"Vencido",IF(L37="Verificado",IF(AND(F37&lt;&gt;"",G37&lt;&gt;"",H37&lt;&gt;"",ISNUMBER(I37),K37&lt;&gt;"",Q37&lt;&gt;""),"Verificado","Completar verificação"),IF(OR(L37="Não iniciado",L37="Declarado",L37="Pendente",L37="Vencido"),L37,"Definir status")))))</x:f>
        <x:v>Definir aplicabilidade</x:v>
      </x:c>
    </x:row>
    <x:row r="38" ht="48" customHeight="1">
      <x:c r="A38" s="24" t="str">
        <x:v>T019</x:v>
      </x:c>
      <x:c r="B38" s="21" t="str">
        <x:v>Presença institucional</x:v>
      </x:c>
      <x:c r="C38" s="21" t="str">
        <x:v>Company profile, apresentação executiva e one-page atualizados.</x:v>
      </x:c>
      <x:c r="D38" s="22" t="str">
        <x:v>A definir</x:v>
      </x:c>
      <x:c r="E38" s="22" t="str"/>
      <x:c r="F38" s="22" t="str"/>
      <x:c r="G38" s="22" t="str"/>
      <x:c r="H38" s="22" t="str"/>
      <x:c r="I38" s="25"/>
      <x:c r="J38" s="25"/>
      <x:c r="K38" s="22" t="str"/>
      <x:c r="L38" s="22" t="str">
        <x:v>Não iniciado</x:v>
      </x:c>
      <x:c r="M38" s="22" t="str">
        <x:v>A definir</x:v>
      </x:c>
      <x:c r="N38" s="22" t="str"/>
      <x:c r="O38" s="22" t="str"/>
      <x:c r="P38" s="25"/>
      <x:c r="Q38" s="22" t="str"/>
      <x:c r="R38" s="22" t="str">
        <x:v>A definir</x:v>
      </x:c>
      <x:c r="S38" s="23" t="str">
        <x:f>IF(D38="Não aplicável",IF(E38="","Justificar N/A","N/A justificado"),IF(D38&lt;&gt;"Aplicável","Definir aplicabilidade",IF(AND(ISNUMBER(J38),J38&lt;TODAY()),"Vencido",IF(L38="Verificado",IF(AND(F38&lt;&gt;"",G38&lt;&gt;"",H38&lt;&gt;"",ISNUMBER(I38),K38&lt;&gt;"",Q38&lt;&gt;""),"Verificado","Completar verificação"),IF(OR(L38="Não iniciado",L38="Declarado",L38="Pendente",L38="Vencido"),L38,"Definir status")))))</x:f>
        <x:v>Definir aplicabilidade</x:v>
      </x:c>
    </x:row>
    <x:row r="39" ht="48" customHeight="1">
      <x:c r="A39" s="24" t="str">
        <x:v>T020</x:v>
      </x:c>
      <x:c r="B39" s="21" t="str">
        <x:v>Presença institucional</x:v>
      </x:c>
      <x:c r="C39" s="21" t="str">
        <x:v>Fotografias reais da operação, com direitos de uso.</x:v>
      </x:c>
      <x:c r="D39" s="22" t="str">
        <x:v>A definir</x:v>
      </x:c>
      <x:c r="E39" s="22" t="str"/>
      <x:c r="F39" s="22" t="str"/>
      <x:c r="G39" s="22" t="str"/>
      <x:c r="H39" s="22" t="str"/>
      <x:c r="I39" s="25"/>
      <x:c r="J39" s="25"/>
      <x:c r="K39" s="22" t="str"/>
      <x:c r="L39" s="22" t="str">
        <x:v>Não iniciado</x:v>
      </x:c>
      <x:c r="M39" s="22" t="str">
        <x:v>A definir</x:v>
      </x:c>
      <x:c r="N39" s="22" t="str"/>
      <x:c r="O39" s="22" t="str"/>
      <x:c r="P39" s="25"/>
      <x:c r="Q39" s="22" t="str"/>
      <x:c r="R39" s="22" t="str">
        <x:v>A definir</x:v>
      </x:c>
      <x:c r="S39" s="23" t="str">
        <x:f>IF(D39="Não aplicável",IF(E39="","Justificar N/A","N/A justificado"),IF(D39&lt;&gt;"Aplicável","Definir aplicabilidade",IF(AND(ISNUMBER(J39),J39&lt;TODAY()),"Vencido",IF(L39="Verificado",IF(AND(F39&lt;&gt;"",G39&lt;&gt;"",H39&lt;&gt;"",ISNUMBER(I39),K39&lt;&gt;"",Q39&lt;&gt;""),"Verificado","Completar verificação"),IF(OR(L39="Não iniciado",L39="Declarado",L39="Pendente",L39="Vencido"),L39,"Definir status")))))</x:f>
        <x:v>Definir aplicabilidade</x:v>
      </x:c>
    </x:row>
    <x:row r="40" ht="48" customHeight="1">
      <x:c r="A40" s="24" t="str">
        <x:v>T021</x:v>
      </x:c>
      <x:c r="B40" s="21" t="str">
        <x:v>Presença institucional</x:v>
      </x:c>
      <x:c r="C40" s="21" t="str">
        <x:v>Política de privacidade e canal para exercício de direitos.</x:v>
      </x:c>
      <x:c r="D40" s="22" t="str">
        <x:v>A definir</x:v>
      </x:c>
      <x:c r="E40" s="22" t="str"/>
      <x:c r="F40" s="22" t="str"/>
      <x:c r="G40" s="22" t="str"/>
      <x:c r="H40" s="22" t="str"/>
      <x:c r="I40" s="25"/>
      <x:c r="J40" s="25"/>
      <x:c r="K40" s="22" t="str"/>
      <x:c r="L40" s="22" t="str">
        <x:v>Não iniciado</x:v>
      </x:c>
      <x:c r="M40" s="22" t="str">
        <x:v>A definir</x:v>
      </x:c>
      <x:c r="N40" s="22" t="str"/>
      <x:c r="O40" s="22" t="str"/>
      <x:c r="P40" s="25"/>
      <x:c r="Q40" s="22" t="str"/>
      <x:c r="R40" s="22" t="str">
        <x:v>A definir</x:v>
      </x:c>
      <x:c r="S40" s="23" t="str">
        <x:f>IF(D40="Não aplicável",IF(E40="","Justificar N/A","N/A justificado"),IF(D40&lt;&gt;"Aplicável","Definir aplicabilidade",IF(AND(ISNUMBER(J40),J40&lt;TODAY()),"Vencido",IF(L40="Verificado",IF(AND(F40&lt;&gt;"",G40&lt;&gt;"",H40&lt;&gt;"",ISNUMBER(I40),K40&lt;&gt;"",Q40&lt;&gt;""),"Verificado","Completar verificação"),IF(OR(L40="Não iniciado",L40="Declarado",L40="Pendente",L40="Vencido"),L40,"Definir status")))))</x:f>
        <x:v>Definir aplicabilidade</x:v>
      </x:c>
    </x:row>
    <x:row r="41" ht="48" customHeight="1">
      <x:c r="A41" s="24" t="str">
        <x:v>T022</x:v>
      </x:c>
      <x:c r="B41" s="21" t="str">
        <x:v>Presença institucional</x:v>
      </x:c>
      <x:c r="C41" s="21" t="str">
        <x:v>Consistência de nomes, dados, capacidades e contatos entre site, LinkedIn, propostas e documentos.</x:v>
      </x:c>
      <x:c r="D41" s="22" t="str">
        <x:v>A definir</x:v>
      </x:c>
      <x:c r="E41" s="22" t="str"/>
      <x:c r="F41" s="22" t="str"/>
      <x:c r="G41" s="22" t="str"/>
      <x:c r="H41" s="22" t="str"/>
      <x:c r="I41" s="25"/>
      <x:c r="J41" s="25"/>
      <x:c r="K41" s="22" t="str"/>
      <x:c r="L41" s="22" t="str">
        <x:v>Não iniciado</x:v>
      </x:c>
      <x:c r="M41" s="22" t="str">
        <x:v>A definir</x:v>
      </x:c>
      <x:c r="N41" s="22" t="str"/>
      <x:c r="O41" s="22" t="str"/>
      <x:c r="P41" s="25"/>
      <x:c r="Q41" s="22" t="str"/>
      <x:c r="R41" s="22" t="str">
        <x:v>A definir</x:v>
      </x:c>
      <x:c r="S41" s="23" t="str">
        <x:f>IF(D41="Não aplicável",IF(E41="","Justificar N/A","N/A justificado"),IF(D41&lt;&gt;"Aplicável","Definir aplicabilidade",IF(AND(ISNUMBER(J41),J41&lt;TODAY()),"Vencido",IF(L41="Verificado",IF(AND(F41&lt;&gt;"",G41&lt;&gt;"",H41&lt;&gt;"",ISNUMBER(I41),K41&lt;&gt;"",Q41&lt;&gt;""),"Verificado","Completar verificação"),IF(OR(L41="Não iniciado",L41="Declarado",L41="Pendente",L41="Vencido"),L41,"Definir status")))))</x:f>
        <x:v>Definir aplicabilidade</x:v>
      </x:c>
    </x:row>
    <x:row r="42" ht="48" customHeight="1">
      <x:c r="A42" s="24" t="str">
        <x:v>T023</x:v>
      </x:c>
      <x:c r="B42" s="21" t="str">
        <x:v>KYC/KYB e diligência</x:v>
      </x:c>
      <x:c r="C42" s="21" t="str">
        <x:v>Cadastro corporativo (CIS/KYB) com anexos pertinentes.</x:v>
      </x:c>
      <x:c r="D42" s="22" t="str">
        <x:v>A definir</x:v>
      </x:c>
      <x:c r="E42" s="22" t="str"/>
      <x:c r="F42" s="22" t="str"/>
      <x:c r="G42" s="22" t="str"/>
      <x:c r="H42" s="22" t="str"/>
      <x:c r="I42" s="25"/>
      <x:c r="J42" s="25"/>
      <x:c r="K42" s="22" t="str"/>
      <x:c r="L42" s="22" t="str">
        <x:v>Não iniciado</x:v>
      </x:c>
      <x:c r="M42" s="22" t="str">
        <x:v>A definir</x:v>
      </x:c>
      <x:c r="N42" s="22" t="str"/>
      <x:c r="O42" s="22" t="str"/>
      <x:c r="P42" s="25"/>
      <x:c r="Q42" s="22" t="str"/>
      <x:c r="R42" s="22" t="str">
        <x:v>A definir</x:v>
      </x:c>
      <x:c r="S42" s="23" t="str">
        <x:f>IF(D42="Não aplicável",IF(E42="","Justificar N/A","N/A justificado"),IF(D42&lt;&gt;"Aplicável","Definir aplicabilidade",IF(AND(ISNUMBER(J42),J42&lt;TODAY()),"Vencido",IF(L42="Verificado",IF(AND(F42&lt;&gt;"",G42&lt;&gt;"",H42&lt;&gt;"",ISNUMBER(I42),K42&lt;&gt;"",Q42&lt;&gt;""),"Verificado","Completar verificação"),IF(OR(L42="Não iniciado",L42="Declarado",L42="Pendente",L42="Vencido"),L42,"Definir status")))))</x:f>
        <x:v>Definir aplicabilidade</x:v>
      </x:c>
    </x:row>
    <x:row r="43" ht="48" customHeight="1">
      <x:c r="A43" s="24" t="str">
        <x:v>T024</x:v>
      </x:c>
      <x:c r="B43" s="21" t="str">
        <x:v>KYC/KYB e diligência</x:v>
      </x:c>
      <x:c r="C43" s="21" t="str">
        <x:v>Verificação de identidade e autoridade de representantes.</x:v>
      </x:c>
      <x:c r="D43" s="22" t="str">
        <x:v>A definir</x:v>
      </x:c>
      <x:c r="E43" s="22" t="str"/>
      <x:c r="F43" s="22" t="str"/>
      <x:c r="G43" s="22" t="str"/>
      <x:c r="H43" s="22" t="str"/>
      <x:c r="I43" s="25"/>
      <x:c r="J43" s="25"/>
      <x:c r="K43" s="22" t="str"/>
      <x:c r="L43" s="22" t="str">
        <x:v>Não iniciado</x:v>
      </x:c>
      <x:c r="M43" s="22" t="str">
        <x:v>A definir</x:v>
      </x:c>
      <x:c r="N43" s="22" t="str"/>
      <x:c r="O43" s="22" t="str"/>
      <x:c r="P43" s="25"/>
      <x:c r="Q43" s="22" t="str"/>
      <x:c r="R43" s="22" t="str">
        <x:v>A definir</x:v>
      </x:c>
      <x:c r="S43" s="23" t="str">
        <x:f>IF(D43="Não aplicável",IF(E43="","Justificar N/A","N/A justificado"),IF(D43&lt;&gt;"Aplicável","Definir aplicabilidade",IF(AND(ISNUMBER(J43),J43&lt;TODAY()),"Vencido",IF(L43="Verificado",IF(AND(F43&lt;&gt;"",G43&lt;&gt;"",H43&lt;&gt;"",ISNUMBER(I43),K43&lt;&gt;"",Q43&lt;&gt;""),"Verificado","Completar verificação"),IF(OR(L43="Não iniciado",L43="Declarado",L43="Pendente",L43="Vencido"),L43,"Definir status")))))</x:f>
        <x:v>Definir aplicabilidade</x:v>
      </x:c>
    </x:row>
    <x:row r="44" ht="48" customHeight="1">
      <x:c r="A44" s="24" t="str">
        <x:v>T025</x:v>
      </x:c>
      <x:c r="B44" s="21" t="str">
        <x:v>KYC/KYB e diligência</x:v>
      </x:c>
      <x:c r="C44" s="21" t="str">
        <x:v>Conferência independente dos registros e documentos.</x:v>
      </x:c>
      <x:c r="D44" s="22" t="str">
        <x:v>A definir</x:v>
      </x:c>
      <x:c r="E44" s="22" t="str"/>
      <x:c r="F44" s="22" t="str"/>
      <x:c r="G44" s="22" t="str"/>
      <x:c r="H44" s="22" t="str"/>
      <x:c r="I44" s="25"/>
      <x:c r="J44" s="25"/>
      <x:c r="K44" s="22" t="str"/>
      <x:c r="L44" s="22" t="str">
        <x:v>Não iniciado</x:v>
      </x:c>
      <x:c r="M44" s="22" t="str">
        <x:v>A definir</x:v>
      </x:c>
      <x:c r="N44" s="22" t="str"/>
      <x:c r="O44" s="22" t="str"/>
      <x:c r="P44" s="25"/>
      <x:c r="Q44" s="22" t="str"/>
      <x:c r="R44" s="22" t="str">
        <x:v>A definir</x:v>
      </x:c>
      <x:c r="S44" s="23" t="str">
        <x:f>IF(D44="Não aplicável",IF(E44="","Justificar N/A","N/A justificado"),IF(D44&lt;&gt;"Aplicável","Definir aplicabilidade",IF(AND(ISNUMBER(J44),J44&lt;TODAY()),"Vencido",IF(L44="Verificado",IF(AND(F44&lt;&gt;"",G44&lt;&gt;"",H44&lt;&gt;"",ISNUMBER(I44),K44&lt;&gt;"",Q44&lt;&gt;""),"Verificado","Completar verificação"),IF(OR(L44="Não iniciado",L44="Declarado",L44="Pendente",L44="Vencido"),L44,"Definir status")))))</x:f>
        <x:v>Definir aplicabilidade</x:v>
      </x:c>
    </x:row>
    <x:row r="45" ht="48" customHeight="1">
      <x:c r="A45" s="24" t="str">
        <x:v>T026</x:v>
      </x:c>
      <x:c r="B45" s="21" t="str">
        <x:v>KYC/KYB e diligência</x:v>
      </x:c>
      <x:c r="C45" s="21" t="str">
        <x:v>Atividade, origem dos recursos e perfil esperado das transações quando necessários.</x:v>
      </x:c>
      <x:c r="D45" s="22" t="str">
        <x:v>A definir</x:v>
      </x:c>
      <x:c r="E45" s="22" t="str"/>
      <x:c r="F45" s="22" t="str"/>
      <x:c r="G45" s="22" t="str"/>
      <x:c r="H45" s="22" t="str"/>
      <x:c r="I45" s="25"/>
      <x:c r="J45" s="25"/>
      <x:c r="K45" s="22" t="str"/>
      <x:c r="L45" s="22" t="str">
        <x:v>Não iniciado</x:v>
      </x:c>
      <x:c r="M45" s="22" t="str">
        <x:v>A definir</x:v>
      </x:c>
      <x:c r="N45" s="22" t="str"/>
      <x:c r="O45" s="22" t="str"/>
      <x:c r="P45" s="25"/>
      <x:c r="Q45" s="22" t="str"/>
      <x:c r="R45" s="22" t="str">
        <x:v>A definir</x:v>
      </x:c>
      <x:c r="S45" s="23" t="str">
        <x:f>IF(D45="Não aplicável",IF(E45="","Justificar N/A","N/A justificado"),IF(D45&lt;&gt;"Aplicável","Definir aplicabilidade",IF(AND(ISNUMBER(J45),J45&lt;TODAY()),"Vencido",IF(L45="Verificado",IF(AND(F45&lt;&gt;"",G45&lt;&gt;"",H45&lt;&gt;"",ISNUMBER(I45),K45&lt;&gt;"",Q45&lt;&gt;""),"Verificado","Completar verificação"),IF(OR(L45="Não iniciado",L45="Declarado",L45="Pendente",L45="Vencido"),L45,"Definir status")))))</x:f>
        <x:v>Definir aplicabilidade</x:v>
      </x:c>
    </x:row>
    <x:row r="46" ht="48" customHeight="1">
      <x:c r="A46" s="24" t="str">
        <x:v>T027</x:v>
      </x:c>
      <x:c r="B46" s="21" t="str">
        <x:v>KYC/KYB e diligência</x:v>
      </x:c>
      <x:c r="C46" s="21" t="str">
        <x:v>Screening de sanções e restrições aplicáveis à operação.</x:v>
      </x:c>
      <x:c r="D46" s="22" t="str">
        <x:v>A definir</x:v>
      </x:c>
      <x:c r="E46" s="22" t="str"/>
      <x:c r="F46" s="22" t="str"/>
      <x:c r="G46" s="22" t="str"/>
      <x:c r="H46" s="22" t="str"/>
      <x:c r="I46" s="25"/>
      <x:c r="J46" s="25"/>
      <x:c r="K46" s="22" t="str"/>
      <x:c r="L46" s="22" t="str">
        <x:v>Não iniciado</x:v>
      </x:c>
      <x:c r="M46" s="22" t="str">
        <x:v>A definir</x:v>
      </x:c>
      <x:c r="N46" s="22" t="str"/>
      <x:c r="O46" s="22" t="str"/>
      <x:c r="P46" s="25"/>
      <x:c r="Q46" s="22" t="str"/>
      <x:c r="R46" s="22" t="str">
        <x:v>A definir</x:v>
      </x:c>
      <x:c r="S46" s="23" t="str">
        <x:f>IF(D46="Não aplicável",IF(E46="","Justificar N/A","N/A justificado"),IF(D46&lt;&gt;"Aplicável","Definir aplicabilidade",IF(AND(ISNUMBER(J46),J46&lt;TODAY()),"Vencido",IF(L46="Verificado",IF(AND(F46&lt;&gt;"",G46&lt;&gt;"",H46&lt;&gt;"",ISNUMBER(I46),K46&lt;&gt;"",Q46&lt;&gt;""),"Verificado","Completar verificação"),IF(OR(L46="Não iniciado",L46="Declarado",L46="Pendente",L46="Vencido"),L46,"Definir status")))))</x:f>
        <x:v>Definir aplicabilidade</x:v>
      </x:c>
    </x:row>
    <x:row r="47" ht="48" customHeight="1">
      <x:c r="A47" s="24" t="str">
        <x:v>T028</x:v>
      </x:c>
      <x:c r="B47" s="21" t="str">
        <x:v>KYC/KYB e diligência</x:v>
      </x:c>
      <x:c r="C47" s="21" t="str">
        <x:v>PEPs e notícias adversas relevantes, com análise contextual.</x:v>
      </x:c>
      <x:c r="D47" s="22" t="str">
        <x:v>A definir</x:v>
      </x:c>
      <x:c r="E47" s="22" t="str"/>
      <x:c r="F47" s="22" t="str"/>
      <x:c r="G47" s="22" t="str"/>
      <x:c r="H47" s="22" t="str"/>
      <x:c r="I47" s="25"/>
      <x:c r="J47" s="25"/>
      <x:c r="K47" s="22" t="str"/>
      <x:c r="L47" s="22" t="str">
        <x:v>Não iniciado</x:v>
      </x:c>
      <x:c r="M47" s="22" t="str">
        <x:v>A definir</x:v>
      </x:c>
      <x:c r="N47" s="22" t="str"/>
      <x:c r="O47" s="22" t="str"/>
      <x:c r="P47" s="25"/>
      <x:c r="Q47" s="22" t="str"/>
      <x:c r="R47" s="22" t="str">
        <x:v>A definir</x:v>
      </x:c>
      <x:c r="S47" s="23" t="str">
        <x:f>IF(D47="Não aplicável",IF(E47="","Justificar N/A","N/A justificado"),IF(D47&lt;&gt;"Aplicável","Definir aplicabilidade",IF(AND(ISNUMBER(J47),J47&lt;TODAY()),"Vencido",IF(L47="Verificado",IF(AND(F47&lt;&gt;"",G47&lt;&gt;"",H47&lt;&gt;"",ISNUMBER(I47),K47&lt;&gt;"",Q47&lt;&gt;""),"Verificado","Completar verificação"),IF(OR(L47="Não iniciado",L47="Declarado",L47="Pendente",L47="Vencido"),L47,"Definir status")))))</x:f>
        <x:v>Definir aplicabilidade</x:v>
      </x:c>
    </x:row>
    <x:row r="48" ht="48" customHeight="1">
      <x:c r="A48" s="24" t="str">
        <x:v>T029</x:v>
      </x:c>
      <x:c r="B48" s="21" t="str">
        <x:v>KYC/KYB e diligência</x:v>
      </x:c>
      <x:c r="C48" s="21" t="str">
        <x:v>Litígios, insolvência, histórico de crédito e alertas pertinentes.</x:v>
      </x:c>
      <x:c r="D48" s="22" t="str">
        <x:v>A definir</x:v>
      </x:c>
      <x:c r="E48" s="22" t="str"/>
      <x:c r="F48" s="22" t="str"/>
      <x:c r="G48" s="22" t="str"/>
      <x:c r="H48" s="22" t="str"/>
      <x:c r="I48" s="25"/>
      <x:c r="J48" s="25"/>
      <x:c r="K48" s="22" t="str"/>
      <x:c r="L48" s="22" t="str">
        <x:v>Não iniciado</x:v>
      </x:c>
      <x:c r="M48" s="22" t="str">
        <x:v>A definir</x:v>
      </x:c>
      <x:c r="N48" s="22" t="str"/>
      <x:c r="O48" s="22" t="str"/>
      <x:c r="P48" s="25"/>
      <x:c r="Q48" s="22" t="str"/>
      <x:c r="R48" s="22" t="str">
        <x:v>A definir</x:v>
      </x:c>
      <x:c r="S48" s="23" t="str">
        <x:f>IF(D48="Não aplicável",IF(E48="","Justificar N/A","N/A justificado"),IF(D48&lt;&gt;"Aplicável","Definir aplicabilidade",IF(AND(ISNUMBER(J48),J48&lt;TODAY()),"Vencido",IF(L48="Verificado",IF(AND(F48&lt;&gt;"",G48&lt;&gt;"",H48&lt;&gt;"",ISNUMBER(I48),K48&lt;&gt;"",Q48&lt;&gt;""),"Verificado","Completar verificação"),IF(OR(L48="Não iniciado",L48="Declarado",L48="Pendente",L48="Vencido"),L48,"Definir status")))))</x:f>
        <x:v>Definir aplicabilidade</x:v>
      </x:c>
    </x:row>
    <x:row r="49" ht="48" customHeight="1">
      <x:c r="A49" s="24" t="str">
        <x:v>T030</x:v>
      </x:c>
      <x:c r="B49" s="21" t="str">
        <x:v>KYC/KYB e diligência</x:v>
      </x:c>
      <x:c r="C49" s="21" t="str">
        <x:v>Diligência de comprador, fornecedor, intermediário e parceiro crítico.</x:v>
      </x:c>
      <x:c r="D49" s="22" t="str">
        <x:v>A definir</x:v>
      </x:c>
      <x:c r="E49" s="22" t="str"/>
      <x:c r="F49" s="22" t="str"/>
      <x:c r="G49" s="22" t="str"/>
      <x:c r="H49" s="22" t="str"/>
      <x:c r="I49" s="25"/>
      <x:c r="J49" s="25"/>
      <x:c r="K49" s="22" t="str"/>
      <x:c r="L49" s="22" t="str">
        <x:v>Não iniciado</x:v>
      </x:c>
      <x:c r="M49" s="22" t="str">
        <x:v>A definir</x:v>
      </x:c>
      <x:c r="N49" s="22" t="str"/>
      <x:c r="O49" s="22" t="str"/>
      <x:c r="P49" s="25"/>
      <x:c r="Q49" s="22" t="str"/>
      <x:c r="R49" s="22" t="str">
        <x:v>A definir</x:v>
      </x:c>
      <x:c r="S49" s="23" t="str">
        <x:f>IF(D49="Não aplicável",IF(E49="","Justificar N/A","N/A justificado"),IF(D49&lt;&gt;"Aplicável","Definir aplicabilidade",IF(AND(ISNUMBER(J49),J49&lt;TODAY()),"Vencido",IF(L49="Verificado",IF(AND(F49&lt;&gt;"",G49&lt;&gt;"",H49&lt;&gt;"",ISNUMBER(I49),K49&lt;&gt;"",Q49&lt;&gt;""),"Verificado","Completar verificação"),IF(OR(L49="Não iniciado",L49="Declarado",L49="Pendente",L49="Vencido"),L49,"Definir status")))))</x:f>
        <x:v>Definir aplicabilidade</x:v>
      </x:c>
    </x:row>
    <x:row r="50" ht="48" customHeight="1">
      <x:c r="A50" s="24" t="str">
        <x:v>T031</x:v>
      </x:c>
      <x:c r="B50" s="21" t="str">
        <x:v>KYC/KYB e diligência</x:v>
      </x:c>
      <x:c r="C50" s="21" t="str">
        <x:v>Risco do país, destino, rota e uso final.</x:v>
      </x:c>
      <x:c r="D50" s="22" t="str">
        <x:v>A definir</x:v>
      </x:c>
      <x:c r="E50" s="22" t="str"/>
      <x:c r="F50" s="22" t="str"/>
      <x:c r="G50" s="22" t="str"/>
      <x:c r="H50" s="22" t="str"/>
      <x:c r="I50" s="25"/>
      <x:c r="J50" s="25"/>
      <x:c r="K50" s="22" t="str"/>
      <x:c r="L50" s="22" t="str">
        <x:v>Não iniciado</x:v>
      </x:c>
      <x:c r="M50" s="22" t="str">
        <x:v>A definir</x:v>
      </x:c>
      <x:c r="N50" s="22" t="str"/>
      <x:c r="O50" s="22" t="str"/>
      <x:c r="P50" s="25"/>
      <x:c r="Q50" s="22" t="str"/>
      <x:c r="R50" s="22" t="str">
        <x:v>A definir</x:v>
      </x:c>
      <x:c r="S50" s="23" t="str">
        <x:f>IF(D50="Não aplicável",IF(E50="","Justificar N/A","N/A justificado"),IF(D50&lt;&gt;"Aplicável","Definir aplicabilidade",IF(AND(ISNUMBER(J50),J50&lt;TODAY()),"Vencido",IF(L50="Verificado",IF(AND(F50&lt;&gt;"",G50&lt;&gt;"",H50&lt;&gt;"",ISNUMBER(I50),K50&lt;&gt;"",Q50&lt;&gt;""),"Verificado","Completar verificação"),IF(OR(L50="Não iniciado",L50="Declarado",L50="Pendente",L50="Vencido"),L50,"Definir status")))))</x:f>
        <x:v>Definir aplicabilidade</x:v>
      </x:c>
    </x:row>
    <x:row r="51" ht="48" customHeight="1">
      <x:c r="A51" s="24" t="str">
        <x:v>T032</x:v>
      </x:c>
      <x:c r="B51" s="21" t="str">
        <x:v>KYC/KYB e diligência</x:v>
      </x:c>
      <x:c r="C51" s="21" t="str">
        <x:v>Pendências, risco residual, responsável pela revisão e aprovação.</x:v>
      </x:c>
      <x:c r="D51" s="22" t="str">
        <x:v>A definir</x:v>
      </x:c>
      <x:c r="E51" s="22" t="str"/>
      <x:c r="F51" s="22" t="str"/>
      <x:c r="G51" s="22" t="str"/>
      <x:c r="H51" s="22" t="str"/>
      <x:c r="I51" s="25"/>
      <x:c r="J51" s="25"/>
      <x:c r="K51" s="22" t="str"/>
      <x:c r="L51" s="22" t="str">
        <x:v>Não iniciado</x:v>
      </x:c>
      <x:c r="M51" s="22" t="str">
        <x:v>A definir</x:v>
      </x:c>
      <x:c r="N51" s="22" t="str"/>
      <x:c r="O51" s="22" t="str"/>
      <x:c r="P51" s="25"/>
      <x:c r="Q51" s="22" t="str"/>
      <x:c r="R51" s="22" t="str">
        <x:v>A definir</x:v>
      </x:c>
      <x:c r="S51" s="23" t="str">
        <x:f>IF(D51="Não aplicável",IF(E51="","Justificar N/A","N/A justificado"),IF(D51&lt;&gt;"Aplicável","Definir aplicabilidade",IF(AND(ISNUMBER(J51),J51&lt;TODAY()),"Vencido",IF(L51="Verificado",IF(AND(F51&lt;&gt;"",G51&lt;&gt;"",H51&lt;&gt;"",ISNUMBER(I51),K51&lt;&gt;"",Q51&lt;&gt;""),"Verificado","Completar verificação"),IF(OR(L51="Não iniciado",L51="Declarado",L51="Pendente",L51="Vencido"),L51,"Definir status")))))</x:f>
        <x:v>Definir aplicabilidade</x:v>
      </x:c>
    </x:row>
    <x:row r="52" ht="48" customHeight="1">
      <x:c r="A52" s="24" t="str">
        <x:v>T033</x:v>
      </x:c>
      <x:c r="B52" s="21" t="str">
        <x:v>KYC/KYB e diligência</x:v>
      </x:c>
      <x:c r="C52" s="21" t="str">
        <x:v>Revalidação periódica e por mudança relevante.</x:v>
      </x:c>
      <x:c r="D52" s="22" t="str">
        <x:v>A definir</x:v>
      </x:c>
      <x:c r="E52" s="22" t="str"/>
      <x:c r="F52" s="22" t="str"/>
      <x:c r="G52" s="22" t="str"/>
      <x:c r="H52" s="22" t="str"/>
      <x:c r="I52" s="25"/>
      <x:c r="J52" s="25"/>
      <x:c r="K52" s="22" t="str"/>
      <x:c r="L52" s="22" t="str">
        <x:v>Não iniciado</x:v>
      </x:c>
      <x:c r="M52" s="22" t="str">
        <x:v>A definir</x:v>
      </x:c>
      <x:c r="N52" s="22" t="str"/>
      <x:c r="O52" s="22" t="str"/>
      <x:c r="P52" s="25"/>
      <x:c r="Q52" s="22" t="str"/>
      <x:c r="R52" s="22" t="str">
        <x:v>A definir</x:v>
      </x:c>
      <x:c r="S52" s="23" t="str">
        <x:f>IF(D52="Não aplicável",IF(E52="","Justificar N/A","N/A justificado"),IF(D52&lt;&gt;"Aplicável","Definir aplicabilidade",IF(AND(ISNUMBER(J52),J52&lt;TODAY()),"Vencido",IF(L52="Verificado",IF(AND(F52&lt;&gt;"",G52&lt;&gt;"",H52&lt;&gt;"",ISNUMBER(I52),K52&lt;&gt;"",Q52&lt;&gt;""),"Verificado","Completar verificação"),IF(OR(L52="Não iniciado",L52="Declarado",L52="Pendente",L52="Vencido"),L52,"Definir status")))))</x:f>
        <x:v>Definir aplicabilidade</x:v>
      </x:c>
    </x:row>
    <x:row r="53" ht="48" customHeight="1">
      <x:c r="A53" s="24" t="str">
        <x:v>T034</x:v>
      </x:c>
      <x:c r="B53" s="21" t="str">
        <x:v>KYC/KYB e diligência</x:v>
      </x:c>
      <x:c r="C53" s="21" t="str">
        <x:v>Coleta proporcional de dados, canal seguro, retenção e acesso limitado.</x:v>
      </x:c>
      <x:c r="D53" s="22" t="str">
        <x:v>A definir</x:v>
      </x:c>
      <x:c r="E53" s="22" t="str"/>
      <x:c r="F53" s="22" t="str"/>
      <x:c r="G53" s="22" t="str"/>
      <x:c r="H53" s="22" t="str"/>
      <x:c r="I53" s="25"/>
      <x:c r="J53" s="25"/>
      <x:c r="K53" s="22" t="str"/>
      <x:c r="L53" s="22" t="str">
        <x:v>Não iniciado</x:v>
      </x:c>
      <x:c r="M53" s="22" t="str">
        <x:v>A definir</x:v>
      </x:c>
      <x:c r="N53" s="22" t="str"/>
      <x:c r="O53" s="22" t="str"/>
      <x:c r="P53" s="25"/>
      <x:c r="Q53" s="22" t="str"/>
      <x:c r="R53" s="22" t="str">
        <x:v>A definir</x:v>
      </x:c>
      <x:c r="S53" s="23" t="str">
        <x:f>IF(D53="Não aplicável",IF(E53="","Justificar N/A","N/A justificado"),IF(D53&lt;&gt;"Aplicável","Definir aplicabilidade",IF(AND(ISNUMBER(J53),J53&lt;TODAY()),"Vencido",IF(L53="Verificado",IF(AND(F53&lt;&gt;"",G53&lt;&gt;"",H53&lt;&gt;"",ISNUMBER(I53),K53&lt;&gt;"",Q53&lt;&gt;""),"Verificado","Completar verificação"),IF(OR(L53="Não iniciado",L53="Declarado",L53="Pendente",L53="Vencido"),L53,"Definir status")))))</x:f>
        <x:v>Definir aplicabilidade</x:v>
      </x:c>
    </x:row>
    <x:row r="54" ht="48" customHeight="1">
      <x:c r="A54" s="24" t="str">
        <x:v>T035</x:v>
      </x:c>
      <x:c r="B54" s="21" t="str">
        <x:v>Prova de capacidade</x:v>
      </x:c>
      <x:c r="C54" s="21" t="str">
        <x:v>Produção própria distinguida de originação ou revenda.</x:v>
      </x:c>
      <x:c r="D54" s="22" t="str">
        <x:v>A definir</x:v>
      </x:c>
      <x:c r="E54" s="22" t="str"/>
      <x:c r="F54" s="22" t="str"/>
      <x:c r="G54" s="22" t="str"/>
      <x:c r="H54" s="22" t="str"/>
      <x:c r="I54" s="25"/>
      <x:c r="J54" s="25"/>
      <x:c r="K54" s="22" t="str"/>
      <x:c r="L54" s="22" t="str">
        <x:v>Não iniciado</x:v>
      </x:c>
      <x:c r="M54" s="22" t="str">
        <x:v>A definir</x:v>
      </x:c>
      <x:c r="N54" s="22" t="str"/>
      <x:c r="O54" s="22" t="str"/>
      <x:c r="P54" s="25"/>
      <x:c r="Q54" s="22" t="str"/>
      <x:c r="R54" s="22" t="str">
        <x:v>A definir</x:v>
      </x:c>
      <x:c r="S54" s="23" t="str">
        <x:f>IF(D54="Não aplicável",IF(E54="","Justificar N/A","N/A justificado"),IF(D54&lt;&gt;"Aplicável","Definir aplicabilidade",IF(AND(ISNUMBER(J54),J54&lt;TODAY()),"Vencido",IF(L54="Verificado",IF(AND(F54&lt;&gt;"",G54&lt;&gt;"",H54&lt;&gt;"",ISNUMBER(I54),K54&lt;&gt;"",Q54&lt;&gt;""),"Verificado","Completar verificação"),IF(OR(L54="Não iniciado",L54="Declarado",L54="Pendente",L54="Vencido"),L54,"Definir status")))))</x:f>
        <x:v>Definir aplicabilidade</x:v>
      </x:c>
    </x:row>
    <x:row r="55" ht="48" customHeight="1">
      <x:c r="A55" s="24" t="str">
        <x:v>T036</x:v>
      </x:c>
      <x:c r="B55" s="21" t="str">
        <x:v>Prova de capacidade</x:v>
      </x:c>
      <x:c r="C55" s="21" t="str">
        <x:v>Instalações e estrutura operacional verificáveis.</x:v>
      </x:c>
      <x:c r="D55" s="22" t="str">
        <x:v>A definir</x:v>
      </x:c>
      <x:c r="E55" s="22" t="str"/>
      <x:c r="F55" s="22" t="str"/>
      <x:c r="G55" s="22" t="str"/>
      <x:c r="H55" s="22" t="str"/>
      <x:c r="I55" s="25"/>
      <x:c r="J55" s="25"/>
      <x:c r="K55" s="22" t="str"/>
      <x:c r="L55" s="22" t="str">
        <x:v>Não iniciado</x:v>
      </x:c>
      <x:c r="M55" s="22" t="str">
        <x:v>A definir</x:v>
      </x:c>
      <x:c r="N55" s="22" t="str"/>
      <x:c r="O55" s="22" t="str"/>
      <x:c r="P55" s="25"/>
      <x:c r="Q55" s="22" t="str"/>
      <x:c r="R55" s="22" t="str">
        <x:v>A definir</x:v>
      </x:c>
      <x:c r="S55" s="23" t="str">
        <x:f>IF(D55="Não aplicável",IF(E55="","Justificar N/A","N/A justificado"),IF(D55&lt;&gt;"Aplicável","Definir aplicabilidade",IF(AND(ISNUMBER(J55),J55&lt;TODAY()),"Vencido",IF(L55="Verificado",IF(AND(F55&lt;&gt;"",G55&lt;&gt;"",H55&lt;&gt;"",ISNUMBER(I55),K55&lt;&gt;"",Q55&lt;&gt;""),"Verificado","Completar verificação"),IF(OR(L55="Não iniciado",L55="Declarado",L55="Pendente",L55="Vencido"),L55,"Definir status")))))</x:f>
        <x:v>Definir aplicabilidade</x:v>
      </x:c>
    </x:row>
    <x:row r="56" ht="48" customHeight="1">
      <x:c r="A56" s="24" t="str">
        <x:v>T037</x:v>
      </x:c>
      <x:c r="B56" s="21" t="str">
        <x:v>Prova de capacidade</x:v>
      </x:c>
      <x:c r="C56" s="21" t="str">
        <x:v>Capacidade por período, volume disponível e compromissos já assumidos.</x:v>
      </x:c>
      <x:c r="D56" s="22" t="str">
        <x:v>A definir</x:v>
      </x:c>
      <x:c r="E56" s="22" t="str"/>
      <x:c r="F56" s="22" t="str"/>
      <x:c r="G56" s="22" t="str"/>
      <x:c r="H56" s="22" t="str"/>
      <x:c r="I56" s="25"/>
      <x:c r="J56" s="25"/>
      <x:c r="K56" s="22" t="str"/>
      <x:c r="L56" s="22" t="str">
        <x:v>Não iniciado</x:v>
      </x:c>
      <x:c r="M56" s="22" t="str">
        <x:v>A definir</x:v>
      </x:c>
      <x:c r="N56" s="22" t="str"/>
      <x:c r="O56" s="22" t="str"/>
      <x:c r="P56" s="25"/>
      <x:c r="Q56" s="22" t="str"/>
      <x:c r="R56" s="22" t="str">
        <x:v>A definir</x:v>
      </x:c>
      <x:c r="S56" s="23" t="str">
        <x:f>IF(D56="Não aplicável",IF(E56="","Justificar N/A","N/A justificado"),IF(D56&lt;&gt;"Aplicável","Definir aplicabilidade",IF(AND(ISNUMBER(J56),J56&lt;TODAY()),"Vencido",IF(L56="Verificado",IF(AND(F56&lt;&gt;"",G56&lt;&gt;"",H56&lt;&gt;"",ISNUMBER(I56),K56&lt;&gt;"",Q56&lt;&gt;""),"Verificado","Completar verificação"),IF(OR(L56="Não iniciado",L56="Declarado",L56="Pendente",L56="Vencido"),L56,"Definir status")))))</x:f>
        <x:v>Definir aplicabilidade</x:v>
      </x:c>
    </x:row>
    <x:row r="57" ht="48" customHeight="1">
      <x:c r="A57" s="24" t="str">
        <x:v>T038</x:v>
      </x:c>
      <x:c r="B57" s="21" t="str">
        <x:v>Prova de capacidade</x:v>
      </x:c>
      <x:c r="C57" s="21" t="str">
        <x:v>Origem, titularidade ou direito de comercializar o produto.</x:v>
      </x:c>
      <x:c r="D57" s="22" t="str">
        <x:v>A definir</x:v>
      </x:c>
      <x:c r="E57" s="22" t="str"/>
      <x:c r="F57" s="22" t="str"/>
      <x:c r="G57" s="22" t="str"/>
      <x:c r="H57" s="22" t="str"/>
      <x:c r="I57" s="25"/>
      <x:c r="J57" s="25"/>
      <x:c r="K57" s="22" t="str"/>
      <x:c r="L57" s="22" t="str">
        <x:v>Não iniciado</x:v>
      </x:c>
      <x:c r="M57" s="22" t="str">
        <x:v>A definir</x:v>
      </x:c>
      <x:c r="N57" s="22" t="str"/>
      <x:c r="O57" s="22" t="str"/>
      <x:c r="P57" s="25"/>
      <x:c r="Q57" s="22" t="str"/>
      <x:c r="R57" s="22" t="str">
        <x:v>A definir</x:v>
      </x:c>
      <x:c r="S57" s="23" t="str">
        <x:f>IF(D57="Não aplicável",IF(E57="","Justificar N/A","N/A justificado"),IF(D57&lt;&gt;"Aplicável","Definir aplicabilidade",IF(AND(ISNUMBER(J57),J57&lt;TODAY()),"Vencido",IF(L57="Verificado",IF(AND(F57&lt;&gt;"",G57&lt;&gt;"",H57&lt;&gt;"",ISNUMBER(I57),K57&lt;&gt;"",Q57&lt;&gt;""),"Verificado","Completar verificação"),IF(OR(L57="Não iniciado",L57="Declarado",L57="Pendente",L57="Vencido"),L57,"Definir status")))))</x:f>
        <x:v>Definir aplicabilidade</x:v>
      </x:c>
    </x:row>
    <x:row r="58" ht="48" customHeight="1">
      <x:c r="A58" s="24" t="str">
        <x:v>T039</x:v>
      </x:c>
      <x:c r="B58" s="21" t="str">
        <x:v>Prova de capacidade</x:v>
      </x:c>
      <x:c r="C58" s="21" t="str">
        <x:v>Contratos de fornecimento ou mandatos verificáveis quando aplicáveis.</x:v>
      </x:c>
      <x:c r="D58" s="22" t="str">
        <x:v>A definir</x:v>
      </x:c>
      <x:c r="E58" s="22" t="str"/>
      <x:c r="F58" s="22" t="str"/>
      <x:c r="G58" s="22" t="str"/>
      <x:c r="H58" s="22" t="str"/>
      <x:c r="I58" s="25"/>
      <x:c r="J58" s="25"/>
      <x:c r="K58" s="22" t="str"/>
      <x:c r="L58" s="22" t="str">
        <x:v>Não iniciado</x:v>
      </x:c>
      <x:c r="M58" s="22" t="str">
        <x:v>A definir</x:v>
      </x:c>
      <x:c r="N58" s="22" t="str"/>
      <x:c r="O58" s="22" t="str"/>
      <x:c r="P58" s="25"/>
      <x:c r="Q58" s="22" t="str"/>
      <x:c r="R58" s="22" t="str">
        <x:v>A definir</x:v>
      </x:c>
      <x:c r="S58" s="23" t="str">
        <x:f>IF(D58="Não aplicável",IF(E58="","Justificar N/A","N/A justificado"),IF(D58&lt;&gt;"Aplicável","Definir aplicabilidade",IF(AND(ISNUMBER(J58),J58&lt;TODAY()),"Vencido",IF(L58="Verificado",IF(AND(F58&lt;&gt;"",G58&lt;&gt;"",H58&lt;&gt;"",ISNUMBER(I58),K58&lt;&gt;"",Q58&lt;&gt;""),"Verificado","Completar verificação"),IF(OR(L58="Não iniciado",L58="Declarado",L58="Pendente",L58="Vencido"),L58,"Definir status")))))</x:f>
        <x:v>Definir aplicabilidade</x:v>
      </x:c>
    </x:row>
    <x:row r="59" ht="48" customHeight="1">
      <x:c r="A59" s="24" t="str">
        <x:v>T040</x:v>
      </x:c>
      <x:c r="B59" s="21" t="str">
        <x:v>Prova de capacidade</x:v>
      </x:c>
      <x:c r="C59" s="21" t="str">
        <x:v>Estoques, lotes e rastreabilidade.</x:v>
      </x:c>
      <x:c r="D59" s="22" t="str">
        <x:v>A definir</x:v>
      </x:c>
      <x:c r="E59" s="22" t="str"/>
      <x:c r="F59" s="22" t="str"/>
      <x:c r="G59" s="22" t="str"/>
      <x:c r="H59" s="22" t="str"/>
      <x:c r="I59" s="25"/>
      <x:c r="J59" s="25"/>
      <x:c r="K59" s="22" t="str"/>
      <x:c r="L59" s="22" t="str">
        <x:v>Não iniciado</x:v>
      </x:c>
      <x:c r="M59" s="22" t="str">
        <x:v>A definir</x:v>
      </x:c>
      <x:c r="N59" s="22" t="str"/>
      <x:c r="O59" s="22" t="str"/>
      <x:c r="P59" s="25"/>
      <x:c r="Q59" s="22" t="str"/>
      <x:c r="R59" s="22" t="str">
        <x:v>A definir</x:v>
      </x:c>
      <x:c r="S59" s="23" t="str">
        <x:f>IF(D59="Não aplicável",IF(E59="","Justificar N/A","N/A justificado"),IF(D59&lt;&gt;"Aplicável","Definir aplicabilidade",IF(AND(ISNUMBER(J59),J59&lt;TODAY()),"Vencido",IF(L59="Verificado",IF(AND(F59&lt;&gt;"",G59&lt;&gt;"",H59&lt;&gt;"",ISNUMBER(I59),K59&lt;&gt;"",Q59&lt;&gt;""),"Verificado","Completar verificação"),IF(OR(L59="Não iniciado",L59="Declarado",L59="Pendente",L59="Vencido"),L59,"Definir status")))))</x:f>
        <x:v>Definir aplicabilidade</x:v>
      </x:c>
    </x:row>
    <x:row r="60" ht="48" customHeight="1">
      <x:c r="A60" s="24" t="str">
        <x:v>T041</x:v>
      </x:c>
      <x:c r="B60" s="21" t="str">
        <x:v>Prova de capacidade</x:v>
      </x:c>
      <x:c r="C60" s="21" t="str">
        <x:v>Equipe e responsáveis por qualidade, comercial e logística.</x:v>
      </x:c>
      <x:c r="D60" s="22" t="str">
        <x:v>A definir</x:v>
      </x:c>
      <x:c r="E60" s="22" t="str"/>
      <x:c r="F60" s="22" t="str"/>
      <x:c r="G60" s="22" t="str"/>
      <x:c r="H60" s="22" t="str"/>
      <x:c r="I60" s="25"/>
      <x:c r="J60" s="25"/>
      <x:c r="K60" s="22" t="str"/>
      <x:c r="L60" s="22" t="str">
        <x:v>Não iniciado</x:v>
      </x:c>
      <x:c r="M60" s="22" t="str">
        <x:v>A definir</x:v>
      </x:c>
      <x:c r="N60" s="22" t="str"/>
      <x:c r="O60" s="22" t="str"/>
      <x:c r="P60" s="25"/>
      <x:c r="Q60" s="22" t="str"/>
      <x:c r="R60" s="22" t="str">
        <x:v>A definir</x:v>
      </x:c>
      <x:c r="S60" s="23" t="str">
        <x:f>IF(D60="Não aplicável",IF(E60="","Justificar N/A","N/A justificado"),IF(D60&lt;&gt;"Aplicável","Definir aplicabilidade",IF(AND(ISNUMBER(J60),J60&lt;TODAY()),"Vencido",IF(L60="Verificado",IF(AND(F60&lt;&gt;"",G60&lt;&gt;"",H60&lt;&gt;"",ISNUMBER(I60),K60&lt;&gt;"",Q60&lt;&gt;""),"Verificado","Completar verificação"),IF(OR(L60="Não iniciado",L60="Declarado",L60="Pendente",L60="Vencido"),L60,"Definir status")))))</x:f>
        <x:v>Definir aplicabilidade</x:v>
      </x:c>
    </x:row>
    <x:row r="61" ht="48" customHeight="1">
      <x:c r="A61" s="24" t="str">
        <x:v>T042</x:v>
      </x:c>
      <x:c r="B61" s="21" t="str">
        <x:v>Prova de capacidade</x:v>
      </x:c>
      <x:c r="C61" s="21" t="str">
        <x:v>Visita técnica, inspeção ou auditoria proporcional ao risco.</x:v>
      </x:c>
      <x:c r="D61" s="22" t="str">
        <x:v>A definir</x:v>
      </x:c>
      <x:c r="E61" s="22" t="str"/>
      <x:c r="F61" s="22" t="str"/>
      <x:c r="G61" s="22" t="str"/>
      <x:c r="H61" s="22" t="str"/>
      <x:c r="I61" s="25"/>
      <x:c r="J61" s="25"/>
      <x:c r="K61" s="22" t="str"/>
      <x:c r="L61" s="22" t="str">
        <x:v>Não iniciado</x:v>
      </x:c>
      <x:c r="M61" s="22" t="str">
        <x:v>A definir</x:v>
      </x:c>
      <x:c r="N61" s="22" t="str"/>
      <x:c r="O61" s="22" t="str"/>
      <x:c r="P61" s="25"/>
      <x:c r="Q61" s="22" t="str"/>
      <x:c r="R61" s="22" t="str">
        <x:v>A definir</x:v>
      </x:c>
      <x:c r="S61" s="23" t="str">
        <x:f>IF(D61="Não aplicável",IF(E61="","Justificar N/A","N/A justificado"),IF(D61&lt;&gt;"Aplicável","Definir aplicabilidade",IF(AND(ISNUMBER(J61),J61&lt;TODAY()),"Vencido",IF(L61="Verificado",IF(AND(F61&lt;&gt;"",G61&lt;&gt;"",H61&lt;&gt;"",ISNUMBER(I61),K61&lt;&gt;"",Q61&lt;&gt;""),"Verificado","Completar verificação"),IF(OR(L61="Não iniciado",L61="Declarado",L61="Pendente",L61="Vencido"),L61,"Definir status")))))</x:f>
        <x:v>Definir aplicabilidade</x:v>
      </x:c>
    </x:row>
    <x:row r="62" ht="48" customHeight="1">
      <x:c r="A62" s="24" t="str">
        <x:v>T043</x:v>
      </x:c>
      <x:c r="B62" s="21" t="str">
        <x:v>Prova de capacidade</x:v>
      </x:c>
      <x:c r="C62" s="21" t="str">
        <x:v>Plano de continuidade e alternativa para falha de fornecimento.</x:v>
      </x:c>
      <x:c r="D62" s="22" t="str">
        <x:v>A definir</x:v>
      </x:c>
      <x:c r="E62" s="22" t="str"/>
      <x:c r="F62" s="22" t="str"/>
      <x:c r="G62" s="22" t="str"/>
      <x:c r="H62" s="22" t="str"/>
      <x:c r="I62" s="25"/>
      <x:c r="J62" s="25"/>
      <x:c r="K62" s="22" t="str"/>
      <x:c r="L62" s="22" t="str">
        <x:v>Não iniciado</x:v>
      </x:c>
      <x:c r="M62" s="22" t="str">
        <x:v>A definir</x:v>
      </x:c>
      <x:c r="N62" s="22" t="str"/>
      <x:c r="O62" s="22" t="str"/>
      <x:c r="P62" s="25"/>
      <x:c r="Q62" s="22" t="str"/>
      <x:c r="R62" s="22" t="str">
        <x:v>A definir</x:v>
      </x:c>
      <x:c r="S62" s="23" t="str">
        <x:f>IF(D62="Não aplicável",IF(E62="","Justificar N/A","N/A justificado"),IF(D62&lt;&gt;"Aplicável","Definir aplicabilidade",IF(AND(ISNUMBER(J62),J62&lt;TODAY()),"Vencido",IF(L62="Verificado",IF(AND(F62&lt;&gt;"",G62&lt;&gt;"",H62&lt;&gt;"",ISNUMBER(I62),K62&lt;&gt;"",Q62&lt;&gt;""),"Verificado","Completar verificação"),IF(OR(L62="Não iniciado",L62="Declarado",L62="Pendente",L62="Vencido"),L62,"Definir status")))))</x:f>
        <x:v>Definir aplicabilidade</x:v>
      </x:c>
    </x:row>
    <x:row r="63" ht="48" customHeight="1">
      <x:c r="A63" s="24" t="str">
        <x:v>T044</x:v>
      </x:c>
      <x:c r="B63" s="21" t="str">
        <x:v>Prova de capacidade</x:v>
      </x:c>
      <x:c r="C63" s="21" t="str">
        <x:v>Limites reais de volume e prazo, sem confundir projeção com disponibilidade.</x:v>
      </x:c>
      <x:c r="D63" s="22" t="str">
        <x:v>A definir</x:v>
      </x:c>
      <x:c r="E63" s="22" t="str"/>
      <x:c r="F63" s="22" t="str"/>
      <x:c r="G63" s="22" t="str"/>
      <x:c r="H63" s="22" t="str"/>
      <x:c r="I63" s="25"/>
      <x:c r="J63" s="25"/>
      <x:c r="K63" s="22" t="str"/>
      <x:c r="L63" s="22" t="str">
        <x:v>Não iniciado</x:v>
      </x:c>
      <x:c r="M63" s="22" t="str">
        <x:v>A definir</x:v>
      </x:c>
      <x:c r="N63" s="22" t="str"/>
      <x:c r="O63" s="22" t="str"/>
      <x:c r="P63" s="25"/>
      <x:c r="Q63" s="22" t="str"/>
      <x:c r="R63" s="22" t="str">
        <x:v>A definir</x:v>
      </x:c>
      <x:c r="S63" s="23" t="str">
        <x:f>IF(D63="Não aplicável",IF(E63="","Justificar N/A","N/A justificado"),IF(D63&lt;&gt;"Aplicável","Definir aplicabilidade",IF(AND(ISNUMBER(J63),J63&lt;TODAY()),"Vencido",IF(L63="Verificado",IF(AND(F63&lt;&gt;"",G63&lt;&gt;"",H63&lt;&gt;"",ISNUMBER(I63),K63&lt;&gt;"",Q63&lt;&gt;""),"Verificado","Completar verificação"),IF(OR(L63="Não iniciado",L63="Declarado",L63="Pendente",L63="Vencido"),L63,"Definir status")))))</x:f>
        <x:v>Definir aplicabilidade</x:v>
      </x:c>
    </x:row>
    <x:row r="64" ht="48" customHeight="1">
      <x:c r="A64" s="24" t="str">
        <x:v>T045</x:v>
      </x:c>
      <x:c r="B64" s="21" t="str">
        <x:v>Produto e qualidade</x:v>
      </x:c>
      <x:c r="C64" s="21" t="str">
        <x:v>Ficha técnica, unidade, composição e aplicação.</x:v>
      </x:c>
      <x:c r="D64" s="22" t="str">
        <x:v>A definir</x:v>
      </x:c>
      <x:c r="E64" s="22" t="str"/>
      <x:c r="F64" s="22" t="str"/>
      <x:c r="G64" s="22" t="str"/>
      <x:c r="H64" s="22" t="str"/>
      <x:c r="I64" s="25"/>
      <x:c r="J64" s="25"/>
      <x:c r="K64" s="22" t="str"/>
      <x:c r="L64" s="22" t="str">
        <x:v>Não iniciado</x:v>
      </x:c>
      <x:c r="M64" s="22" t="str">
        <x:v>A definir</x:v>
      </x:c>
      <x:c r="N64" s="22" t="str"/>
      <x:c r="O64" s="22" t="str"/>
      <x:c r="P64" s="25"/>
      <x:c r="Q64" s="22" t="str"/>
      <x:c r="R64" s="22" t="str">
        <x:v>A definir</x:v>
      </x:c>
      <x:c r="S64" s="23" t="str">
        <x:f>IF(D64="Não aplicável",IF(E64="","Justificar N/A","N/A justificado"),IF(D64&lt;&gt;"Aplicável","Definir aplicabilidade",IF(AND(ISNUMBER(J64),J64&lt;TODAY()),"Vencido",IF(L64="Verificado",IF(AND(F64&lt;&gt;"",G64&lt;&gt;"",H64&lt;&gt;"",ISNUMBER(I64),K64&lt;&gt;"",Q64&lt;&gt;""),"Verificado","Completar verificação"),IF(OR(L64="Não iniciado",L64="Declarado",L64="Pendente",L64="Vencido"),L64,"Definir status")))))</x:f>
        <x:v>Definir aplicabilidade</x:v>
      </x:c>
    </x:row>
    <x:row r="65" ht="48" customHeight="1">
      <x:c r="A65" s="24" t="str">
        <x:v>T046</x:v>
      </x:c>
      <x:c r="B65" s="21" t="str">
        <x:v>Produto e qualidade</x:v>
      </x:c>
      <x:c r="C65" s="21" t="str">
        <x:v>Especificação contratual e tolerâncias.</x:v>
      </x:c>
      <x:c r="D65" s="22" t="str">
        <x:v>A definir</x:v>
      </x:c>
      <x:c r="E65" s="22" t="str"/>
      <x:c r="F65" s="22" t="str"/>
      <x:c r="G65" s="22" t="str"/>
      <x:c r="H65" s="22" t="str"/>
      <x:c r="I65" s="25"/>
      <x:c r="J65" s="25"/>
      <x:c r="K65" s="22" t="str"/>
      <x:c r="L65" s="22" t="str">
        <x:v>Não iniciado</x:v>
      </x:c>
      <x:c r="M65" s="22" t="str">
        <x:v>A definir</x:v>
      </x:c>
      <x:c r="N65" s="22" t="str"/>
      <x:c r="O65" s="22" t="str"/>
      <x:c r="P65" s="25"/>
      <x:c r="Q65" s="22" t="str"/>
      <x:c r="R65" s="22" t="str">
        <x:v>A definir</x:v>
      </x:c>
      <x:c r="S65" s="23" t="str">
        <x:f>IF(D65="Não aplicável",IF(E65="","Justificar N/A","N/A justificado"),IF(D65&lt;&gt;"Aplicável","Definir aplicabilidade",IF(AND(ISNUMBER(J65),J65&lt;TODAY()),"Vencido",IF(L65="Verificado",IF(AND(F65&lt;&gt;"",G65&lt;&gt;"",H65&lt;&gt;"",ISNUMBER(I65),K65&lt;&gt;"",Q65&lt;&gt;""),"Verificado","Completar verificação"),IF(OR(L65="Não iniciado",L65="Declarado",L65="Pendente",L65="Vencido"),L65,"Definir status")))))</x:f>
        <x:v>Definir aplicabilidade</x:v>
      </x:c>
    </x:row>
    <x:row r="66" ht="48" customHeight="1">
      <x:c r="A66" s="24" t="str">
        <x:v>T047</x:v>
      </x:c>
      <x:c r="B66" s="21" t="str">
        <x:v>Produto e qualidade</x:v>
      </x:c>
      <x:c r="C66" s="21" t="str">
        <x:v>Amostras representativas e procedimento de aprovação.</x:v>
      </x:c>
      <x:c r="D66" s="22" t="str">
        <x:v>A definir</x:v>
      </x:c>
      <x:c r="E66" s="22" t="str"/>
      <x:c r="F66" s="22" t="str"/>
      <x:c r="G66" s="22" t="str"/>
      <x:c r="H66" s="22" t="str"/>
      <x:c r="I66" s="25"/>
      <x:c r="J66" s="25"/>
      <x:c r="K66" s="22" t="str"/>
      <x:c r="L66" s="22" t="str">
        <x:v>Não iniciado</x:v>
      </x:c>
      <x:c r="M66" s="22" t="str">
        <x:v>A definir</x:v>
      </x:c>
      <x:c r="N66" s="22" t="str"/>
      <x:c r="O66" s="22" t="str"/>
      <x:c r="P66" s="25"/>
      <x:c r="Q66" s="22" t="str"/>
      <x:c r="R66" s="22" t="str">
        <x:v>A definir</x:v>
      </x:c>
      <x:c r="S66" s="23" t="str">
        <x:f>IF(D66="Não aplicável",IF(E66="","Justificar N/A","N/A justificado"),IF(D66&lt;&gt;"Aplicável","Definir aplicabilidade",IF(AND(ISNUMBER(J66),J66&lt;TODAY()),"Vencido",IF(L66="Verificado",IF(AND(F66&lt;&gt;"",G66&lt;&gt;"",H66&lt;&gt;"",ISNUMBER(I66),K66&lt;&gt;"",Q66&lt;&gt;""),"Verificado","Completar verificação"),IF(OR(L66="Não iniciado",L66="Declarado",L66="Pendente",L66="Vencido"),L66,"Definir status")))))</x:f>
        <x:v>Definir aplicabilidade</x:v>
      </x:c>
    </x:row>
    <x:row r="67" ht="48" customHeight="1">
      <x:c r="A67" s="24" t="str">
        <x:v>T048</x:v>
      </x:c>
      <x:c r="B67" s="21" t="str">
        <x:v>Produto e qualidade</x:v>
      </x:c>
      <x:c r="C67" s="21" t="str">
        <x:v>Laudos/COA vinculados ao lote e método de ensaio.</x:v>
      </x:c>
      <x:c r="D67" s="22" t="str">
        <x:v>A definir</x:v>
      </x:c>
      <x:c r="E67" s="22" t="str"/>
      <x:c r="F67" s="22" t="str"/>
      <x:c r="G67" s="22" t="str"/>
      <x:c r="H67" s="22" t="str"/>
      <x:c r="I67" s="25"/>
      <x:c r="J67" s="25"/>
      <x:c r="K67" s="22" t="str"/>
      <x:c r="L67" s="22" t="str">
        <x:v>Não iniciado</x:v>
      </x:c>
      <x:c r="M67" s="22" t="str">
        <x:v>A definir</x:v>
      </x:c>
      <x:c r="N67" s="22" t="str"/>
      <x:c r="O67" s="22" t="str"/>
      <x:c r="P67" s="25"/>
      <x:c r="Q67" s="22" t="str"/>
      <x:c r="R67" s="22" t="str">
        <x:v>A definir</x:v>
      </x:c>
      <x:c r="S67" s="23" t="str">
        <x:f>IF(D67="Não aplicável",IF(E67="","Justificar N/A","N/A justificado"),IF(D67&lt;&gt;"Aplicável","Definir aplicabilidade",IF(AND(ISNUMBER(J67),J67&lt;TODAY()),"Vencido",IF(L67="Verificado",IF(AND(F67&lt;&gt;"",G67&lt;&gt;"",H67&lt;&gt;"",ISNUMBER(I67),K67&lt;&gt;"",Q67&lt;&gt;""),"Verificado","Completar verificação"),IF(OR(L67="Não iniciado",L67="Declarado",L67="Pendente",L67="Vencido"),L67,"Definir status")))))</x:f>
        <x:v>Definir aplicabilidade</x:v>
      </x:c>
    </x:row>
    <x:row r="68" ht="48" customHeight="1">
      <x:c r="A68" s="24" t="str">
        <x:v>T049</x:v>
      </x:c>
      <x:c r="B68" s="21" t="str">
        <x:v>Produto e qualidade</x:v>
      </x:c>
      <x:c r="C68" s="21" t="str">
        <x:v>Inspeção independente quando acordada.</x:v>
      </x:c>
      <x:c r="D68" s="22" t="str">
        <x:v>A definir</x:v>
      </x:c>
      <x:c r="E68" s="22" t="str"/>
      <x:c r="F68" s="22" t="str"/>
      <x:c r="G68" s="22" t="str"/>
      <x:c r="H68" s="22" t="str"/>
      <x:c r="I68" s="25"/>
      <x:c r="J68" s="25"/>
      <x:c r="K68" s="22" t="str"/>
      <x:c r="L68" s="22" t="str">
        <x:v>Não iniciado</x:v>
      </x:c>
      <x:c r="M68" s="22" t="str">
        <x:v>A definir</x:v>
      </x:c>
      <x:c r="N68" s="22" t="str"/>
      <x:c r="O68" s="22" t="str"/>
      <x:c r="P68" s="25"/>
      <x:c r="Q68" s="22" t="str"/>
      <x:c r="R68" s="22" t="str">
        <x:v>A definir</x:v>
      </x:c>
      <x:c r="S68" s="23" t="str">
        <x:f>IF(D68="Não aplicável",IF(E68="","Justificar N/A","N/A justificado"),IF(D68&lt;&gt;"Aplicável","Definir aplicabilidade",IF(AND(ISNUMBER(J68),J68&lt;TODAY()),"Vencido",IF(L68="Verificado",IF(AND(F68&lt;&gt;"",G68&lt;&gt;"",H68&lt;&gt;"",ISNUMBER(I68),K68&lt;&gt;"",Q68&lt;&gt;""),"Verificado","Completar verificação"),IF(OR(L68="Não iniciado",L68="Declarado",L68="Pendente",L68="Vencido"),L68,"Definir status")))))</x:f>
        <x:v>Definir aplicabilidade</x:v>
      </x:c>
    </x:row>
    <x:row r="69" ht="48" customHeight="1">
      <x:c r="A69" s="24" t="str">
        <x:v>T050</x:v>
      </x:c>
      <x:c r="B69" s="21" t="str">
        <x:v>Produto e qualidade</x:v>
      </x:c>
      <x:c r="C69" s="21" t="str">
        <x:v>Critérios de aceitação, rejeição e tratamento de divergências.</x:v>
      </x:c>
      <x:c r="D69" s="22" t="str">
        <x:v>A definir</x:v>
      </x:c>
      <x:c r="E69" s="22" t="str"/>
      <x:c r="F69" s="22" t="str"/>
      <x:c r="G69" s="22" t="str"/>
      <x:c r="H69" s="22" t="str"/>
      <x:c r="I69" s="25"/>
      <x:c r="J69" s="25"/>
      <x:c r="K69" s="22" t="str"/>
      <x:c r="L69" s="22" t="str">
        <x:v>Não iniciado</x:v>
      </x:c>
      <x:c r="M69" s="22" t="str">
        <x:v>A definir</x:v>
      </x:c>
      <x:c r="N69" s="22" t="str"/>
      <x:c r="O69" s="22" t="str"/>
      <x:c r="P69" s="25"/>
      <x:c r="Q69" s="22" t="str"/>
      <x:c r="R69" s="22" t="str">
        <x:v>A definir</x:v>
      </x:c>
      <x:c r="S69" s="23" t="str">
        <x:f>IF(D69="Não aplicável",IF(E69="","Justificar N/A","N/A justificado"),IF(D69&lt;&gt;"Aplicável","Definir aplicabilidade",IF(AND(ISNUMBER(J69),J69&lt;TODAY()),"Vencido",IF(L69="Verificado",IF(AND(F69&lt;&gt;"",G69&lt;&gt;"",H69&lt;&gt;"",ISNUMBER(I69),K69&lt;&gt;"",Q69&lt;&gt;""),"Verificado","Completar verificação"),IF(OR(L69="Não iniciado",L69="Declarado",L69="Pendente",L69="Vencido"),L69,"Definir status")))))</x:f>
        <x:v>Definir aplicabilidade</x:v>
      </x:c>
    </x:row>
    <x:row r="70" ht="48" customHeight="1">
      <x:c r="A70" s="24" t="str">
        <x:v>T051</x:v>
      </x:c>
      <x:c r="B70" s="21" t="str">
        <x:v>Produto e qualidade</x:v>
      </x:c>
      <x:c r="C70" s="21" t="str">
        <x:v>Embalagem, armazenamento, validade e condições de transporte.</x:v>
      </x:c>
      <x:c r="D70" s="22" t="str">
        <x:v>A definir</x:v>
      </x:c>
      <x:c r="E70" s="22" t="str"/>
      <x:c r="F70" s="22" t="str"/>
      <x:c r="G70" s="22" t="str"/>
      <x:c r="H70" s="22" t="str"/>
      <x:c r="I70" s="25"/>
      <x:c r="J70" s="25"/>
      <x:c r="K70" s="22" t="str"/>
      <x:c r="L70" s="22" t="str">
        <x:v>Não iniciado</x:v>
      </x:c>
      <x:c r="M70" s="22" t="str">
        <x:v>A definir</x:v>
      </x:c>
      <x:c r="N70" s="22" t="str"/>
      <x:c r="O70" s="22" t="str"/>
      <x:c r="P70" s="25"/>
      <x:c r="Q70" s="22" t="str"/>
      <x:c r="R70" s="22" t="str">
        <x:v>A definir</x:v>
      </x:c>
      <x:c r="S70" s="23" t="str">
        <x:f>IF(D70="Não aplicável",IF(E70="","Justificar N/A","N/A justificado"),IF(D70&lt;&gt;"Aplicável","Definir aplicabilidade",IF(AND(ISNUMBER(J70),J70&lt;TODAY()),"Vencido",IF(L70="Verificado",IF(AND(F70&lt;&gt;"",G70&lt;&gt;"",H70&lt;&gt;"",ISNUMBER(I70),K70&lt;&gt;"",Q70&lt;&gt;""),"Verificado","Completar verificação"),IF(OR(L70="Não iniciado",L70="Declarado",L70="Pendente",L70="Vencido"),L70,"Definir status")))))</x:f>
        <x:v>Definir aplicabilidade</x:v>
      </x:c>
    </x:row>
    <x:row r="71" ht="48" customHeight="1">
      <x:c r="A71" s="24" t="str">
        <x:v>T052</x:v>
      </x:c>
      <x:c r="B71" s="21" t="str">
        <x:v>Produto e qualidade</x:v>
      </x:c>
      <x:c r="C71" s="21" t="str">
        <x:v>Certificações autênticas, válidas e com escopo pertinente.</x:v>
      </x:c>
      <x:c r="D71" s="22" t="str">
        <x:v>A definir</x:v>
      </x:c>
      <x:c r="E71" s="22" t="str"/>
      <x:c r="F71" s="22" t="str"/>
      <x:c r="G71" s="22" t="str"/>
      <x:c r="H71" s="22" t="str"/>
      <x:c r="I71" s="25"/>
      <x:c r="J71" s="25"/>
      <x:c r="K71" s="22" t="str"/>
      <x:c r="L71" s="22" t="str">
        <x:v>Não iniciado</x:v>
      </x:c>
      <x:c r="M71" s="22" t="str">
        <x:v>A definir</x:v>
      </x:c>
      <x:c r="N71" s="22" t="str"/>
      <x:c r="O71" s="22" t="str"/>
      <x:c r="P71" s="25"/>
      <x:c r="Q71" s="22" t="str"/>
      <x:c r="R71" s="22" t="str">
        <x:v>A definir</x:v>
      </x:c>
      <x:c r="S71" s="23" t="str">
        <x:f>IF(D71="Não aplicável",IF(E71="","Justificar N/A","N/A justificado"),IF(D71&lt;&gt;"Aplicável","Definir aplicabilidade",IF(AND(ISNUMBER(J71),J71&lt;TODAY()),"Vencido",IF(L71="Verificado",IF(AND(F71&lt;&gt;"",G71&lt;&gt;"",H71&lt;&gt;"",ISNUMBER(I71),K71&lt;&gt;"",Q71&lt;&gt;""),"Verificado","Completar verificação"),IF(OR(L71="Não iniciado",L71="Declarado",L71="Pendente",L71="Vencido"),L71,"Definir status")))))</x:f>
        <x:v>Definir aplicabilidade</x:v>
      </x:c>
    </x:row>
    <x:row r="72" ht="48" customHeight="1">
      <x:c r="A72" s="24" t="str">
        <x:v>T053</x:v>
      </x:c>
      <x:c r="B72" s="21" t="str">
        <x:v>Produto e qualidade</x:v>
      </x:c>
      <x:c r="C72" s="21" t="str">
        <x:v>Rotulagem, idioma e requisitos do país de destino.</x:v>
      </x:c>
      <x:c r="D72" s="22" t="str">
        <x:v>A definir</x:v>
      </x:c>
      <x:c r="E72" s="22" t="str"/>
      <x:c r="F72" s="22" t="str"/>
      <x:c r="G72" s="22" t="str"/>
      <x:c r="H72" s="22" t="str"/>
      <x:c r="I72" s="25"/>
      <x:c r="J72" s="25"/>
      <x:c r="K72" s="22" t="str"/>
      <x:c r="L72" s="22" t="str">
        <x:v>Não iniciado</x:v>
      </x:c>
      <x:c r="M72" s="22" t="str">
        <x:v>A definir</x:v>
      </x:c>
      <x:c r="N72" s="22" t="str"/>
      <x:c r="O72" s="22" t="str"/>
      <x:c r="P72" s="25"/>
      <x:c r="Q72" s="22" t="str"/>
      <x:c r="R72" s="22" t="str">
        <x:v>A definir</x:v>
      </x:c>
      <x:c r="S72" s="23" t="str">
        <x:f>IF(D72="Não aplicável",IF(E72="","Justificar N/A","N/A justificado"),IF(D72&lt;&gt;"Aplicável","Definir aplicabilidade",IF(AND(ISNUMBER(J72),J72&lt;TODAY()),"Vencido",IF(L72="Verificado",IF(AND(F72&lt;&gt;"",G72&lt;&gt;"",H72&lt;&gt;"",ISNUMBER(I72),K72&lt;&gt;"",Q72&lt;&gt;""),"Verificado","Completar verificação"),IF(OR(L72="Não iniciado",L72="Declarado",L72="Pendente",L72="Vencido"),L72,"Definir status")))))</x:f>
        <x:v>Definir aplicabilidade</x:v>
      </x:c>
    </x:row>
    <x:row r="73" ht="48" customHeight="1">
      <x:c r="A73" s="24" t="str">
        <x:v>T054</x:v>
      </x:c>
      <x:c r="B73" s="21" t="str">
        <x:v>Produto e qualidade</x:v>
      </x:c>
      <x:c r="C73" s="21" t="str">
        <x:v>Rastreabilidade e procedimento de reclamação/recall quando aplicável.</x:v>
      </x:c>
      <x:c r="D73" s="22" t="str">
        <x:v>A definir</x:v>
      </x:c>
      <x:c r="E73" s="22" t="str"/>
      <x:c r="F73" s="22" t="str"/>
      <x:c r="G73" s="22" t="str"/>
      <x:c r="H73" s="22" t="str"/>
      <x:c r="I73" s="25"/>
      <x:c r="J73" s="25"/>
      <x:c r="K73" s="22" t="str"/>
      <x:c r="L73" s="22" t="str">
        <x:v>Não iniciado</x:v>
      </x:c>
      <x:c r="M73" s="22" t="str">
        <x:v>A definir</x:v>
      </x:c>
      <x:c r="N73" s="22" t="str"/>
      <x:c r="O73" s="22" t="str"/>
      <x:c r="P73" s="25"/>
      <x:c r="Q73" s="22" t="str"/>
      <x:c r="R73" s="22" t="str">
        <x:v>A definir</x:v>
      </x:c>
      <x:c r="S73" s="23" t="str">
        <x:f>IF(D73="Não aplicável",IF(E73="","Justificar N/A","N/A justificado"),IF(D73&lt;&gt;"Aplicável","Definir aplicabilidade",IF(AND(ISNUMBER(J73),J73&lt;TODAY()),"Vencido",IF(L73="Verificado",IF(AND(F73&lt;&gt;"",G73&lt;&gt;"",H73&lt;&gt;"",ISNUMBER(I73),K73&lt;&gt;"",Q73&lt;&gt;""),"Verificado","Completar verificação"),IF(OR(L73="Não iniciado",L73="Declarado",L73="Pendente",L73="Vencido"),L73,"Definir status")))))</x:f>
        <x:v>Definir aplicabilidade</x:v>
      </x:c>
    </x:row>
    <x:row r="74" ht="48" customHeight="1">
      <x:c r="A74" s="24" t="str">
        <x:v>T055</x:v>
      </x:c>
      <x:c r="B74" s="21" t="str">
        <x:v>Oferta comercial executável</x:v>
      </x:c>
      <x:c r="C74" s="21" t="str">
        <x:v>Produto, origem, quantidade, unidade e disponibilidade.</x:v>
      </x:c>
      <x:c r="D74" s="22" t="str">
        <x:v>A definir</x:v>
      </x:c>
      <x:c r="E74" s="22" t="str"/>
      <x:c r="F74" s="22" t="str"/>
      <x:c r="G74" s="22" t="str"/>
      <x:c r="H74" s="22" t="str"/>
      <x:c r="I74" s="25"/>
      <x:c r="J74" s="25"/>
      <x:c r="K74" s="22" t="str"/>
      <x:c r="L74" s="22" t="str">
        <x:v>Não iniciado</x:v>
      </x:c>
      <x:c r="M74" s="22" t="str">
        <x:v>A definir</x:v>
      </x:c>
      <x:c r="N74" s="22" t="str"/>
      <x:c r="O74" s="22" t="str"/>
      <x:c r="P74" s="25"/>
      <x:c r="Q74" s="22" t="str"/>
      <x:c r="R74" s="22" t="str">
        <x:v>A definir</x:v>
      </x:c>
      <x:c r="S74" s="23" t="str">
        <x:f>IF(D74="Não aplicável",IF(E74="","Justificar N/A","N/A justificado"),IF(D74&lt;&gt;"Aplicável","Definir aplicabilidade",IF(AND(ISNUMBER(J74),J74&lt;TODAY()),"Vencido",IF(L74="Verificado",IF(AND(F74&lt;&gt;"",G74&lt;&gt;"",H74&lt;&gt;"",ISNUMBER(I74),K74&lt;&gt;"",Q74&lt;&gt;""),"Verificado","Completar verificação"),IF(OR(L74="Não iniciado",L74="Declarado",L74="Pendente",L74="Vencido"),L74,"Definir status")))))</x:f>
        <x:v>Definir aplicabilidade</x:v>
      </x:c>
    </x:row>
    <x:row r="75" ht="48" customHeight="1">
      <x:c r="A75" s="24" t="str">
        <x:v>T056</x:v>
      </x:c>
      <x:c r="B75" s="21" t="str">
        <x:v>Oferta comercial executável</x:v>
      </x:c>
      <x:c r="C75" s="21" t="str">
        <x:v>Preço, moeda, validade e mecanismo de reajuste.</x:v>
      </x:c>
      <x:c r="D75" s="22" t="str">
        <x:v>A definir</x:v>
      </x:c>
      <x:c r="E75" s="22" t="str"/>
      <x:c r="F75" s="22" t="str"/>
      <x:c r="G75" s="22" t="str"/>
      <x:c r="H75" s="22" t="str"/>
      <x:c r="I75" s="25"/>
      <x:c r="J75" s="25"/>
      <x:c r="K75" s="22" t="str"/>
      <x:c r="L75" s="22" t="str">
        <x:v>Não iniciado</x:v>
      </x:c>
      <x:c r="M75" s="22" t="str">
        <x:v>A definir</x:v>
      </x:c>
      <x:c r="N75" s="22" t="str"/>
      <x:c r="O75" s="22" t="str"/>
      <x:c r="P75" s="25"/>
      <x:c r="Q75" s="22" t="str"/>
      <x:c r="R75" s="22" t="str">
        <x:v>A definir</x:v>
      </x:c>
      <x:c r="S75" s="23" t="str">
        <x:f>IF(D75="Não aplicável",IF(E75="","Justificar N/A","N/A justificado"),IF(D75&lt;&gt;"Aplicável","Definir aplicabilidade",IF(AND(ISNUMBER(J75),J75&lt;TODAY()),"Vencido",IF(L75="Verificado",IF(AND(F75&lt;&gt;"",G75&lt;&gt;"",H75&lt;&gt;"",ISNUMBER(I75),K75&lt;&gt;"",Q75&lt;&gt;""),"Verificado","Completar verificação"),IF(OR(L75="Não iniciado",L75="Declarado",L75="Pendente",L75="Vencido"),L75,"Definir status")))))</x:f>
        <x:v>Definir aplicabilidade</x:v>
      </x:c>
    </x:row>
    <x:row r="76" ht="48" customHeight="1">
      <x:c r="A76" s="24" t="str">
        <x:v>T057</x:v>
      </x:c>
      <x:c r="B76" s="21" t="str">
        <x:v>Oferta comercial executável</x:v>
      </x:c>
      <x:c r="C76" s="21" t="str">
        <x:v>MOQ, lotes, frequência e prazo de atendimento.</x:v>
      </x:c>
      <x:c r="D76" s="22" t="str">
        <x:v>A definir</x:v>
      </x:c>
      <x:c r="E76" s="22" t="str"/>
      <x:c r="F76" s="22" t="str"/>
      <x:c r="G76" s="22" t="str"/>
      <x:c r="H76" s="22" t="str"/>
      <x:c r="I76" s="25"/>
      <x:c r="J76" s="25"/>
      <x:c r="K76" s="22" t="str"/>
      <x:c r="L76" s="22" t="str">
        <x:v>Não iniciado</x:v>
      </x:c>
      <x:c r="M76" s="22" t="str">
        <x:v>A definir</x:v>
      </x:c>
      <x:c r="N76" s="22" t="str"/>
      <x:c r="O76" s="22" t="str"/>
      <x:c r="P76" s="25"/>
      <x:c r="Q76" s="22" t="str"/>
      <x:c r="R76" s="22" t="str">
        <x:v>A definir</x:v>
      </x:c>
      <x:c r="S76" s="23" t="str">
        <x:f>IF(D76="Não aplicável",IF(E76="","Justificar N/A","N/A justificado"),IF(D76&lt;&gt;"Aplicável","Definir aplicabilidade",IF(AND(ISNUMBER(J76),J76&lt;TODAY()),"Vencido",IF(L76="Verificado",IF(AND(F76&lt;&gt;"",G76&lt;&gt;"",H76&lt;&gt;"",ISNUMBER(I76),K76&lt;&gt;"",Q76&lt;&gt;""),"Verificado","Completar verificação"),IF(OR(L76="Não iniciado",L76="Declarado",L76="Pendente",L76="Vencido"),L76,"Definir status")))))</x:f>
        <x:v>Definir aplicabilidade</x:v>
      </x:c>
    </x:row>
    <x:row r="77" ht="48" customHeight="1">
      <x:c r="A77" s="24" t="str">
        <x:v>T058</x:v>
      </x:c>
      <x:c r="B77" s="21" t="str">
        <x:v>Oferta comercial executável</x:v>
      </x:c>
      <x:c r="C77" s="21" t="str">
        <x:v>Incoterm, edição e local/porto nomeado.</x:v>
      </x:c>
      <x:c r="D77" s="22" t="str">
        <x:v>A definir</x:v>
      </x:c>
      <x:c r="E77" s="22" t="str"/>
      <x:c r="F77" s="22" t="str"/>
      <x:c r="G77" s="22" t="str"/>
      <x:c r="H77" s="22" t="str"/>
      <x:c r="I77" s="25"/>
      <x:c r="J77" s="25"/>
      <x:c r="K77" s="22" t="str"/>
      <x:c r="L77" s="22" t="str">
        <x:v>Não iniciado</x:v>
      </x:c>
      <x:c r="M77" s="22" t="str">
        <x:v>A definir</x:v>
      </x:c>
      <x:c r="N77" s="22" t="str"/>
      <x:c r="O77" s="22" t="str"/>
      <x:c r="P77" s="25"/>
      <x:c r="Q77" s="22" t="str"/>
      <x:c r="R77" s="22" t="str">
        <x:v>A definir</x:v>
      </x:c>
      <x:c r="S77" s="23" t="str">
        <x:f>IF(D77="Não aplicável",IF(E77="","Justificar N/A","N/A justificado"),IF(D77&lt;&gt;"Aplicável","Definir aplicabilidade",IF(AND(ISNUMBER(J77),J77&lt;TODAY()),"Vencido",IF(L77="Verificado",IF(AND(F77&lt;&gt;"",G77&lt;&gt;"",H77&lt;&gt;"",ISNUMBER(I77),K77&lt;&gt;"",Q77&lt;&gt;""),"Verificado","Completar verificação"),IF(OR(L77="Não iniciado",L77="Declarado",L77="Pendente",L77="Vencido"),L77,"Definir status")))))</x:f>
        <x:v>Definir aplicabilidade</x:v>
      </x:c>
    </x:row>
    <x:row r="78" ht="48" customHeight="1">
      <x:c r="A78" s="24" t="str">
        <x:v>T059</x:v>
      </x:c>
      <x:c r="B78" s="21" t="str">
        <x:v>Oferta comercial executável</x:v>
      </x:c>
      <x:c r="C78" s="21" t="str">
        <x:v>Responsabilidades, custos e exclusões.</x:v>
      </x:c>
      <x:c r="D78" s="22" t="str">
        <x:v>A definir</x:v>
      </x:c>
      <x:c r="E78" s="22" t="str"/>
      <x:c r="F78" s="22" t="str"/>
      <x:c r="G78" s="22" t="str"/>
      <x:c r="H78" s="22" t="str"/>
      <x:c r="I78" s="25"/>
      <x:c r="J78" s="25"/>
      <x:c r="K78" s="22" t="str"/>
      <x:c r="L78" s="22" t="str">
        <x:v>Não iniciado</x:v>
      </x:c>
      <x:c r="M78" s="22" t="str">
        <x:v>A definir</x:v>
      </x:c>
      <x:c r="N78" s="22" t="str"/>
      <x:c r="O78" s="22" t="str"/>
      <x:c r="P78" s="25"/>
      <x:c r="Q78" s="22" t="str"/>
      <x:c r="R78" s="22" t="str">
        <x:v>A definir</x:v>
      </x:c>
      <x:c r="S78" s="23" t="str">
        <x:f>IF(D78="Não aplicável",IF(E78="","Justificar N/A","N/A justificado"),IF(D78&lt;&gt;"Aplicável","Definir aplicabilidade",IF(AND(ISNUMBER(J78),J78&lt;TODAY()),"Vencido",IF(L78="Verificado",IF(AND(F78&lt;&gt;"",G78&lt;&gt;"",H78&lt;&gt;"",ISNUMBER(I78),K78&lt;&gt;"",Q78&lt;&gt;""),"Verificado","Completar verificação"),IF(OR(L78="Não iniciado",L78="Declarado",L78="Pendente",L78="Vencido"),L78,"Definir status")))))</x:f>
        <x:v>Definir aplicabilidade</x:v>
      </x:c>
    </x:row>
    <x:row r="79" ht="48" customHeight="1">
      <x:c r="A79" s="24" t="str">
        <x:v>T060</x:v>
      </x:c>
      <x:c r="B79" s="21" t="str">
        <x:v>Oferta comercial executável</x:v>
      </x:c>
      <x:c r="C79" s="21" t="str">
        <x:v>Pagamento, crédito e garantias negociados.</x:v>
      </x:c>
      <x:c r="D79" s="22" t="str">
        <x:v>A definir</x:v>
      </x:c>
      <x:c r="E79" s="22" t="str"/>
      <x:c r="F79" s="22" t="str"/>
      <x:c r="G79" s="22" t="str"/>
      <x:c r="H79" s="22" t="str"/>
      <x:c r="I79" s="25"/>
      <x:c r="J79" s="25"/>
      <x:c r="K79" s="22" t="str"/>
      <x:c r="L79" s="22" t="str">
        <x:v>Não iniciado</x:v>
      </x:c>
      <x:c r="M79" s="22" t="str">
        <x:v>A definir</x:v>
      </x:c>
      <x:c r="N79" s="22" t="str"/>
      <x:c r="O79" s="22" t="str"/>
      <x:c r="P79" s="25"/>
      <x:c r="Q79" s="22" t="str"/>
      <x:c r="R79" s="22" t="str">
        <x:v>A definir</x:v>
      </x:c>
      <x:c r="S79" s="23" t="str">
        <x:f>IF(D79="Não aplicável",IF(E79="","Justificar N/A","N/A justificado"),IF(D79&lt;&gt;"Aplicável","Definir aplicabilidade",IF(AND(ISNUMBER(J79),J79&lt;TODAY()),"Vencido",IF(L79="Verificado",IF(AND(F79&lt;&gt;"",G79&lt;&gt;"",H79&lt;&gt;"",ISNUMBER(I79),K79&lt;&gt;"",Q79&lt;&gt;""),"Verificado","Completar verificação"),IF(OR(L79="Não iniciado",L79="Declarado",L79="Pendente",L79="Vencido"),L79,"Definir status")))))</x:f>
        <x:v>Definir aplicabilidade</x:v>
      </x:c>
    </x:row>
    <x:row r="80" ht="48" customHeight="1">
      <x:c r="A80" s="24" t="str">
        <x:v>T061</x:v>
      </x:c>
      <x:c r="B80" s="21" t="str">
        <x:v>Oferta comercial executável</x:v>
      </x:c>
      <x:c r="C80" s="21" t="str">
        <x:v>Janela de produção, embarque e entrega compatíveis.</x:v>
      </x:c>
      <x:c r="D80" s="22" t="str">
        <x:v>A definir</x:v>
      </x:c>
      <x:c r="E80" s="22" t="str"/>
      <x:c r="F80" s="22" t="str"/>
      <x:c r="G80" s="22" t="str"/>
      <x:c r="H80" s="22" t="str"/>
      <x:c r="I80" s="25"/>
      <x:c r="J80" s="25"/>
      <x:c r="K80" s="22" t="str"/>
      <x:c r="L80" s="22" t="str">
        <x:v>Não iniciado</x:v>
      </x:c>
      <x:c r="M80" s="22" t="str">
        <x:v>A definir</x:v>
      </x:c>
      <x:c r="N80" s="22" t="str"/>
      <x:c r="O80" s="22" t="str"/>
      <x:c r="P80" s="25"/>
      <x:c r="Q80" s="22" t="str"/>
      <x:c r="R80" s="22" t="str">
        <x:v>A definir</x:v>
      </x:c>
      <x:c r="S80" s="23" t="str">
        <x:f>IF(D80="Não aplicável",IF(E80="","Justificar N/A","N/A justificado"),IF(D80&lt;&gt;"Aplicável","Definir aplicabilidade",IF(AND(ISNUMBER(J80),J80&lt;TODAY()),"Vencido",IF(L80="Verificado",IF(AND(F80&lt;&gt;"",G80&lt;&gt;"",H80&lt;&gt;"",ISNUMBER(I80),K80&lt;&gt;"",Q80&lt;&gt;""),"Verificado","Completar verificação"),IF(OR(L80="Não iniciado",L80="Declarado",L80="Pendente",L80="Vencido"),L80,"Definir status")))))</x:f>
        <x:v>Definir aplicabilidade</x:v>
      </x:c>
    </x:row>
    <x:row r="81" ht="48" customHeight="1">
      <x:c r="A81" s="24" t="str">
        <x:v>T062</x:v>
      </x:c>
      <x:c r="B81" s="21" t="str">
        <x:v>Oferta comercial executável</x:v>
      </x:c>
      <x:c r="C81" s="21" t="str">
        <x:v>Documentos e inspeções incluídos.</x:v>
      </x:c>
      <x:c r="D81" s="22" t="str">
        <x:v>A definir</x:v>
      </x:c>
      <x:c r="E81" s="22" t="str"/>
      <x:c r="F81" s="22" t="str"/>
      <x:c r="G81" s="22" t="str"/>
      <x:c r="H81" s="22" t="str"/>
      <x:c r="I81" s="25"/>
      <x:c r="J81" s="25"/>
      <x:c r="K81" s="22" t="str"/>
      <x:c r="L81" s="22" t="str">
        <x:v>Não iniciado</x:v>
      </x:c>
      <x:c r="M81" s="22" t="str">
        <x:v>A definir</x:v>
      </x:c>
      <x:c r="N81" s="22" t="str"/>
      <x:c r="O81" s="22" t="str"/>
      <x:c r="P81" s="25"/>
      <x:c r="Q81" s="22" t="str"/>
      <x:c r="R81" s="22" t="str">
        <x:v>A definir</x:v>
      </x:c>
      <x:c r="S81" s="23" t="str">
        <x:f>IF(D81="Não aplicável",IF(E81="","Justificar N/A","N/A justificado"),IF(D81&lt;&gt;"Aplicável","Definir aplicabilidade",IF(AND(ISNUMBER(J81),J81&lt;TODAY()),"Vencido",IF(L81="Verificado",IF(AND(F81&lt;&gt;"",G81&lt;&gt;"",H81&lt;&gt;"",ISNUMBER(I81),K81&lt;&gt;"",Q81&lt;&gt;""),"Verificado","Completar verificação"),IF(OR(L81="Não iniciado",L81="Declarado",L81="Pendente",L81="Vencido"),L81,"Definir status")))))</x:f>
        <x:v>Definir aplicabilidade</x:v>
      </x:c>
    </x:row>
    <x:row r="82" ht="48" customHeight="1">
      <x:c r="A82" s="24" t="str">
        <x:v>T063</x:v>
      </x:c>
      <x:c r="B82" s="21" t="str">
        <x:v>Oferta comercial executável</x:v>
      </x:c>
      <x:c r="C82" s="21" t="str">
        <x:v>Condições precedentes e limites da proposta.</x:v>
      </x:c>
      <x:c r="D82" s="22" t="str">
        <x:v>A definir</x:v>
      </x:c>
      <x:c r="E82" s="22" t="str"/>
      <x:c r="F82" s="22" t="str"/>
      <x:c r="G82" s="22" t="str"/>
      <x:c r="H82" s="22" t="str"/>
      <x:c r="I82" s="25"/>
      <x:c r="J82" s="25"/>
      <x:c r="K82" s="22" t="str"/>
      <x:c r="L82" s="22" t="str">
        <x:v>Não iniciado</x:v>
      </x:c>
      <x:c r="M82" s="22" t="str">
        <x:v>A definir</x:v>
      </x:c>
      <x:c r="N82" s="22" t="str"/>
      <x:c r="O82" s="22" t="str"/>
      <x:c r="P82" s="25"/>
      <x:c r="Q82" s="22" t="str"/>
      <x:c r="R82" s="22" t="str">
        <x:v>A definir</x:v>
      </x:c>
      <x:c r="S82" s="23" t="str">
        <x:f>IF(D82="Não aplicável",IF(E82="","Justificar N/A","N/A justificado"),IF(D82&lt;&gt;"Aplicável","Definir aplicabilidade",IF(AND(ISNUMBER(J82),J82&lt;TODAY()),"Vencido",IF(L82="Verificado",IF(AND(F82&lt;&gt;"",G82&lt;&gt;"",H82&lt;&gt;"",ISNUMBER(I82),K82&lt;&gt;"",Q82&lt;&gt;""),"Verificado","Completar verificação"),IF(OR(L82="Não iniciado",L82="Declarado",L82="Pendente",L82="Vencido"),L82,"Definir status")))))</x:f>
        <x:v>Definir aplicabilidade</x:v>
      </x:c>
    </x:row>
    <x:row r="83" ht="48" customHeight="1">
      <x:c r="A83" s="24" t="str">
        <x:v>T064</x:v>
      </x:c>
      <x:c r="B83" s="21" t="str">
        <x:v>Oferta comercial executável</x:v>
      </x:c>
      <x:c r="C83" s="21" t="str">
        <x:v>Responsável autorizado e controle de versão.</x:v>
      </x:c>
      <x:c r="D83" s="22" t="str">
        <x:v>A definir</x:v>
      </x:c>
      <x:c r="E83" s="22" t="str"/>
      <x:c r="F83" s="22" t="str"/>
      <x:c r="G83" s="22" t="str"/>
      <x:c r="H83" s="22" t="str"/>
      <x:c r="I83" s="25"/>
      <x:c r="J83" s="25"/>
      <x:c r="K83" s="22" t="str"/>
      <x:c r="L83" s="22" t="str">
        <x:v>Não iniciado</x:v>
      </x:c>
      <x:c r="M83" s="22" t="str">
        <x:v>A definir</x:v>
      </x:c>
      <x:c r="N83" s="22" t="str"/>
      <x:c r="O83" s="22" t="str"/>
      <x:c r="P83" s="25"/>
      <x:c r="Q83" s="22" t="str"/>
      <x:c r="R83" s="22" t="str">
        <x:v>A definir</x:v>
      </x:c>
      <x:c r="S83" s="23" t="str">
        <x:f>IF(D83="Não aplicável",IF(E83="","Justificar N/A","N/A justificado"),IF(D83&lt;&gt;"Aplicável","Definir aplicabilidade",IF(AND(ISNUMBER(J83),J83&lt;TODAY()),"Vencido",IF(L83="Verificado",IF(AND(F83&lt;&gt;"",G83&lt;&gt;"",H83&lt;&gt;"",ISNUMBER(I83),K83&lt;&gt;"",Q83&lt;&gt;""),"Verificado","Completar verificação"),IF(OR(L83="Não iniciado",L83="Declarado",L83="Pendente",L83="Vencido"),L83,"Definir status")))))</x:f>
        <x:v>Definir aplicabilidade</x:v>
      </x:c>
    </x:row>
    <x:row r="84" ht="48" customHeight="1">
      <x:c r="A84" s="24" t="str">
        <x:v>T065</x:v>
      </x:c>
      <x:c r="B84" s="21" t="str">
        <x:v>Documentação de negociação e contrato</x:v>
      </x:c>
      <x:c r="C84" s="21" t="str">
        <x:v>RFQ: consulta de compra com necessidade e especificações.</x:v>
      </x:c>
      <x:c r="D84" s="22" t="str">
        <x:v>A definir</x:v>
      </x:c>
      <x:c r="E84" s="22" t="str"/>
      <x:c r="F84" s="22" t="str"/>
      <x:c r="G84" s="22" t="str"/>
      <x:c r="H84" s="22" t="str"/>
      <x:c r="I84" s="25"/>
      <x:c r="J84" s="25"/>
      <x:c r="K84" s="22" t="str"/>
      <x:c r="L84" s="22" t="str">
        <x:v>Não iniciado</x:v>
      </x:c>
      <x:c r="M84" s="22" t="str">
        <x:v>A definir</x:v>
      </x:c>
      <x:c r="N84" s="22" t="str"/>
      <x:c r="O84" s="22" t="str"/>
      <x:c r="P84" s="25"/>
      <x:c r="Q84" s="22" t="str"/>
      <x:c r="R84" s="22" t="str">
        <x:v>A definir</x:v>
      </x:c>
      <x:c r="S84" s="23" t="str">
        <x:f>IF(D84="Não aplicável",IF(E84="","Justificar N/A","N/A justificado"),IF(D84&lt;&gt;"Aplicável","Definir aplicabilidade",IF(AND(ISNUMBER(J84),J84&lt;TODAY()),"Vencido",IF(L84="Verificado",IF(AND(F84&lt;&gt;"",G84&lt;&gt;"",H84&lt;&gt;"",ISNUMBER(I84),K84&lt;&gt;"",Q84&lt;&gt;""),"Verificado","Completar verificação"),IF(OR(L84="Não iniciado",L84="Declarado",L84="Pendente",L84="Vencido"),L84,"Definir status")))))</x:f>
        <x:v>Definir aplicabilidade</x:v>
      </x:c>
    </x:row>
    <x:row r="85" ht="48" customHeight="1">
      <x:c r="A85" s="24" t="str">
        <x:v>T066</x:v>
      </x:c>
      <x:c r="B85" s="21" t="str">
        <x:v>Documentação de negociação e contrato</x:v>
      </x:c>
      <x:c r="C85" s="21" t="str">
        <x:v>LOI: intenção, objeto, signatário e limites de vinculação explícitos.</x:v>
      </x:c>
      <x:c r="D85" s="22" t="str">
        <x:v>A definir</x:v>
      </x:c>
      <x:c r="E85" s="22" t="str"/>
      <x:c r="F85" s="22" t="str"/>
      <x:c r="G85" s="22" t="str"/>
      <x:c r="H85" s="22" t="str"/>
      <x:c r="I85" s="25"/>
      <x:c r="J85" s="25"/>
      <x:c r="K85" s="22" t="str"/>
      <x:c r="L85" s="22" t="str">
        <x:v>Não iniciado</x:v>
      </x:c>
      <x:c r="M85" s="22" t="str">
        <x:v>A definir</x:v>
      </x:c>
      <x:c r="N85" s="22" t="str"/>
      <x:c r="O85" s="22" t="str"/>
      <x:c r="P85" s="25"/>
      <x:c r="Q85" s="22" t="str"/>
      <x:c r="R85" s="22" t="str">
        <x:v>A definir</x:v>
      </x:c>
      <x:c r="S85" s="23" t="str">
        <x:f>IF(D85="Não aplicável",IF(E85="","Justificar N/A","N/A justificado"),IF(D85&lt;&gt;"Aplicável","Definir aplicabilidade",IF(AND(ISNUMBER(J85),J85&lt;TODAY()),"Vencido",IF(L85="Verificado",IF(AND(F85&lt;&gt;"",G85&lt;&gt;"",H85&lt;&gt;"",ISNUMBER(I85),K85&lt;&gt;"",Q85&lt;&gt;""),"Verificado","Completar verificação"),IF(OR(L85="Não iniciado",L85="Declarado",L85="Pendente",L85="Vencido"),L85,"Definir status")))))</x:f>
        <x:v>Definir aplicabilidade</x:v>
      </x:c>
    </x:row>
    <x:row r="86" ht="48" customHeight="1">
      <x:c r="A86" s="24" t="str">
        <x:v>T067</x:v>
      </x:c>
      <x:c r="B86" s="21" t="str">
        <x:v>Documentação de negociação e contrato</x:v>
      </x:c>
      <x:c r="C86" s="21" t="str">
        <x:v>SCO: oferta preliminar do vendedor com disponibilidade e condições.</x:v>
      </x:c>
      <x:c r="D86" s="22" t="str">
        <x:v>A definir</x:v>
      </x:c>
      <x:c r="E86" s="22" t="str"/>
      <x:c r="F86" s="22" t="str"/>
      <x:c r="G86" s="22" t="str"/>
      <x:c r="H86" s="22" t="str"/>
      <x:c r="I86" s="25"/>
      <x:c r="J86" s="25"/>
      <x:c r="K86" s="22" t="str"/>
      <x:c r="L86" s="22" t="str">
        <x:v>Não iniciado</x:v>
      </x:c>
      <x:c r="M86" s="22" t="str">
        <x:v>A definir</x:v>
      </x:c>
      <x:c r="N86" s="22" t="str"/>
      <x:c r="O86" s="22" t="str"/>
      <x:c r="P86" s="25"/>
      <x:c r="Q86" s="22" t="str"/>
      <x:c r="R86" s="22" t="str">
        <x:v>A definir</x:v>
      </x:c>
      <x:c r="S86" s="23" t="str">
        <x:f>IF(D86="Não aplicável",IF(E86="","Justificar N/A","N/A justificado"),IF(D86&lt;&gt;"Aplicável","Definir aplicabilidade",IF(AND(ISNUMBER(J86),J86&lt;TODAY()),"Vencido",IF(L86="Verificado",IF(AND(F86&lt;&gt;"",G86&lt;&gt;"",H86&lt;&gt;"",ISNUMBER(I86),K86&lt;&gt;"",Q86&lt;&gt;""),"Verificado","Completar verificação"),IF(OR(L86="Não iniciado",L86="Declarado",L86="Pendente",L86="Vencido"),L86,"Definir status")))))</x:f>
        <x:v>Definir aplicabilidade</x:v>
      </x:c>
    </x:row>
    <x:row r="87" ht="48" customHeight="1">
      <x:c r="A87" s="24" t="str">
        <x:v>T068</x:v>
      </x:c>
      <x:c r="B87" s="21" t="str">
        <x:v>Documentação de negociação e contrato</x:v>
      </x:c>
      <x:c r="C87" s="21" t="str">
        <x:v>FCO: oferta corporativa detalhada, se utilizada no processo.</x:v>
      </x:c>
      <x:c r="D87" s="22" t="str">
        <x:v>A definir</x:v>
      </x:c>
      <x:c r="E87" s="22" t="str"/>
      <x:c r="F87" s="22" t="str"/>
      <x:c r="G87" s="22" t="str"/>
      <x:c r="H87" s="22" t="str"/>
      <x:c r="I87" s="25"/>
      <x:c r="J87" s="25"/>
      <x:c r="K87" s="22" t="str"/>
      <x:c r="L87" s="22" t="str">
        <x:v>Não iniciado</x:v>
      </x:c>
      <x:c r="M87" s="22" t="str">
        <x:v>A definir</x:v>
      </x:c>
      <x:c r="N87" s="22" t="str"/>
      <x:c r="O87" s="22" t="str"/>
      <x:c r="P87" s="25"/>
      <x:c r="Q87" s="22" t="str"/>
      <x:c r="R87" s="22" t="str">
        <x:v>A definir</x:v>
      </x:c>
      <x:c r="S87" s="23" t="str">
        <x:f>IF(D87="Não aplicável",IF(E87="","Justificar N/A","N/A justificado"),IF(D87&lt;&gt;"Aplicável","Definir aplicabilidade",IF(AND(ISNUMBER(J87),J87&lt;TODAY()),"Vencido",IF(L87="Verificado",IF(AND(F87&lt;&gt;"",G87&lt;&gt;"",H87&lt;&gt;"",ISNUMBER(I87),K87&lt;&gt;"",Q87&lt;&gt;""),"Verificado","Completar verificação"),IF(OR(L87="Não iniciado",L87="Declarado",L87="Pendente",L87="Vencido"),L87,"Definir status")))))</x:f>
        <x:v>Definir aplicabilidade</x:v>
      </x:c>
    </x:row>
    <x:row r="88" ht="48" customHeight="1">
      <x:c r="A88" s="24" t="str">
        <x:v>T069</x:v>
      </x:c>
      <x:c r="B88" s="21" t="str">
        <x:v>Documentação de negociação e contrato</x:v>
      </x:c>
      <x:c r="C88" s="21" t="str">
        <x:v>PO/ICPO: pedido com condições, autoridade e aceite definido.</x:v>
      </x:c>
      <x:c r="D88" s="22" t="str">
        <x:v>A definir</x:v>
      </x:c>
      <x:c r="E88" s="22" t="str"/>
      <x:c r="F88" s="22" t="str"/>
      <x:c r="G88" s="22" t="str"/>
      <x:c r="H88" s="22" t="str"/>
      <x:c r="I88" s="25"/>
      <x:c r="J88" s="25"/>
      <x:c r="K88" s="22" t="str"/>
      <x:c r="L88" s="22" t="str">
        <x:v>Não iniciado</x:v>
      </x:c>
      <x:c r="M88" s="22" t="str">
        <x:v>A definir</x:v>
      </x:c>
      <x:c r="N88" s="22" t="str"/>
      <x:c r="O88" s="22" t="str"/>
      <x:c r="P88" s="25"/>
      <x:c r="Q88" s="22" t="str"/>
      <x:c r="R88" s="22" t="str">
        <x:v>A definir</x:v>
      </x:c>
      <x:c r="S88" s="23" t="str">
        <x:f>IF(D88="Não aplicável",IF(E88="","Justificar N/A","N/A justificado"),IF(D88&lt;&gt;"Aplicável","Definir aplicabilidade",IF(AND(ISNUMBER(J88),J88&lt;TODAY()),"Vencido",IF(L88="Verificado",IF(AND(F88&lt;&gt;"",G88&lt;&gt;"",H88&lt;&gt;"",ISNUMBER(I88),K88&lt;&gt;"",Q88&lt;&gt;""),"Verificado","Completar verificação"),IF(OR(L88="Não iniciado",L88="Declarado",L88="Pendente",L88="Vencido"),L88,"Definir status")))))</x:f>
        <x:v>Definir aplicabilidade</x:v>
      </x:c>
    </x:row>
    <x:row r="89" ht="48" customHeight="1">
      <x:c r="A89" s="24" t="str">
        <x:v>T070</x:v>
      </x:c>
      <x:c r="B89" s="21" t="str">
        <x:v>Documentação de negociação e contrato</x:v>
      </x:c>
      <x:c r="C89" s="21" t="str">
        <x:v>Proforma invoice coerente com a negociação.</x:v>
      </x:c>
      <x:c r="D89" s="22" t="str">
        <x:v>A definir</x:v>
      </x:c>
      <x:c r="E89" s="22" t="str"/>
      <x:c r="F89" s="22" t="str"/>
      <x:c r="G89" s="22" t="str"/>
      <x:c r="H89" s="22" t="str"/>
      <x:c r="I89" s="25"/>
      <x:c r="J89" s="25"/>
      <x:c r="K89" s="22" t="str"/>
      <x:c r="L89" s="22" t="str">
        <x:v>Não iniciado</x:v>
      </x:c>
      <x:c r="M89" s="22" t="str">
        <x:v>A definir</x:v>
      </x:c>
      <x:c r="N89" s="22" t="str"/>
      <x:c r="O89" s="22" t="str"/>
      <x:c r="P89" s="25"/>
      <x:c r="Q89" s="22" t="str"/>
      <x:c r="R89" s="22" t="str">
        <x:v>A definir</x:v>
      </x:c>
      <x:c r="S89" s="23" t="str">
        <x:f>IF(D89="Não aplicável",IF(E89="","Justificar N/A","N/A justificado"),IF(D89&lt;&gt;"Aplicável","Definir aplicabilidade",IF(AND(ISNUMBER(J89),J89&lt;TODAY()),"Vencido",IF(L89="Verificado",IF(AND(F89&lt;&gt;"",G89&lt;&gt;"",H89&lt;&gt;"",ISNUMBER(I89),K89&lt;&gt;"",Q89&lt;&gt;""),"Verificado","Completar verificação"),IF(OR(L89="Não iniciado",L89="Declarado",L89="Pendente",L89="Vencido"),L89,"Definir status")))))</x:f>
        <x:v>Definir aplicabilidade</x:v>
      </x:c>
    </x:row>
    <x:row r="90" ht="48" customHeight="1">
      <x:c r="A90" s="24" t="str">
        <x:v>T071</x:v>
      </x:c>
      <x:c r="B90" s="21" t="str">
        <x:v>Documentação de negociação e contrato</x:v>
      </x:c>
      <x:c r="C90" s="21" t="str">
        <x:v>NDA para informação confidencial, quando necessário.</x:v>
      </x:c>
      <x:c r="D90" s="22" t="str">
        <x:v>A definir</x:v>
      </x:c>
      <x:c r="E90" s="22" t="str"/>
      <x:c r="F90" s="22" t="str"/>
      <x:c r="G90" s="22" t="str"/>
      <x:c r="H90" s="22" t="str"/>
      <x:c r="I90" s="25"/>
      <x:c r="J90" s="25"/>
      <x:c r="K90" s="22" t="str"/>
      <x:c r="L90" s="22" t="str">
        <x:v>Não iniciado</x:v>
      </x:c>
      <x:c r="M90" s="22" t="str">
        <x:v>A definir</x:v>
      </x:c>
      <x:c r="N90" s="22" t="str"/>
      <x:c r="O90" s="22" t="str"/>
      <x:c r="P90" s="25"/>
      <x:c r="Q90" s="22" t="str"/>
      <x:c r="R90" s="22" t="str">
        <x:v>A definir</x:v>
      </x:c>
      <x:c r="S90" s="23" t="str">
        <x:f>IF(D90="Não aplicável",IF(E90="","Justificar N/A","N/A justificado"),IF(D90&lt;&gt;"Aplicável","Definir aplicabilidade",IF(AND(ISNUMBER(J90),J90&lt;TODAY()),"Vencido",IF(L90="Verificado",IF(AND(F90&lt;&gt;"",G90&lt;&gt;"",H90&lt;&gt;"",ISNUMBER(I90),K90&lt;&gt;"",Q90&lt;&gt;""),"Verificado","Completar verificação"),IF(OR(L90="Não iniciado",L90="Declarado",L90="Pendente",L90="Vencido"),L90,"Definir status")))))</x:f>
        <x:v>Definir aplicabilidade</x:v>
      </x:c>
    </x:row>
    <x:row r="91" ht="48" customHeight="1">
      <x:c r="A91" s="24" t="str">
        <x:v>T072</x:v>
      </x:c>
      <x:c r="B91" s="21" t="str">
        <x:v>Documentação de negociação e contrato</x:v>
      </x:c>
      <x:c r="C91" s="21" t="str">
        <x:v>NCNDA se houver necessidade concreta de regular confidencialidade e não circunvenção.</x:v>
      </x:c>
      <x:c r="D91" s="22" t="str">
        <x:v>A definir</x:v>
      </x:c>
      <x:c r="E91" s="22" t="str"/>
      <x:c r="F91" s="22" t="str"/>
      <x:c r="G91" s="22" t="str"/>
      <x:c r="H91" s="22" t="str"/>
      <x:c r="I91" s="25"/>
      <x:c r="J91" s="25"/>
      <x:c r="K91" s="22" t="str"/>
      <x:c r="L91" s="22" t="str">
        <x:v>Não iniciado</x:v>
      </x:c>
      <x:c r="M91" s="22" t="str">
        <x:v>A definir</x:v>
      </x:c>
      <x:c r="N91" s="22" t="str"/>
      <x:c r="O91" s="22" t="str"/>
      <x:c r="P91" s="25"/>
      <x:c r="Q91" s="22" t="str"/>
      <x:c r="R91" s="22" t="str">
        <x:v>A definir</x:v>
      </x:c>
      <x:c r="S91" s="23" t="str">
        <x:f>IF(D91="Não aplicável",IF(E91="","Justificar N/A","N/A justificado"),IF(D91&lt;&gt;"Aplicável","Definir aplicabilidade",IF(AND(ISNUMBER(J91),J91&lt;TODAY()),"Vencido",IF(L91="Verificado",IF(AND(F91&lt;&gt;"",G91&lt;&gt;"",H91&lt;&gt;"",ISNUMBER(I91),K91&lt;&gt;"",Q91&lt;&gt;""),"Verificado","Completar verificação"),IF(OR(L91="Não iniciado",L91="Declarado",L91="Pendente",L91="Vencido"),L91,"Definir status")))))</x:f>
        <x:v>Definir aplicabilidade</x:v>
      </x:c>
    </x:row>
    <x:row r="92" ht="48" customHeight="1">
      <x:c r="A92" s="24" t="str">
        <x:v>T073</x:v>
      </x:c>
      <x:c r="B92" s="21" t="str">
        <x:v>Documentação de negociação e contrato</x:v>
      </x:c>
      <x:c r="C92" s="21" t="str">
        <x:v>Mandato/agência/intermediação delimitando poderes e responsabilidades.</x:v>
      </x:c>
      <x:c r="D92" s="22" t="str">
        <x:v>A definir</x:v>
      </x:c>
      <x:c r="E92" s="22" t="str"/>
      <x:c r="F92" s="22" t="str"/>
      <x:c r="G92" s="22" t="str"/>
      <x:c r="H92" s="22" t="str"/>
      <x:c r="I92" s="25"/>
      <x:c r="J92" s="25"/>
      <x:c r="K92" s="22" t="str"/>
      <x:c r="L92" s="22" t="str">
        <x:v>Não iniciado</x:v>
      </x:c>
      <x:c r="M92" s="22" t="str">
        <x:v>A definir</x:v>
      </x:c>
      <x:c r="N92" s="22" t="str"/>
      <x:c r="O92" s="22" t="str"/>
      <x:c r="P92" s="25"/>
      <x:c r="Q92" s="22" t="str"/>
      <x:c r="R92" s="22" t="str">
        <x:v>A definir</x:v>
      </x:c>
      <x:c r="S92" s="23" t="str">
        <x:f>IF(D92="Não aplicável",IF(E92="","Justificar N/A","N/A justificado"),IF(D92&lt;&gt;"Aplicável","Definir aplicabilidade",IF(AND(ISNUMBER(J92),J92&lt;TODAY()),"Vencido",IF(L92="Verificado",IF(AND(F92&lt;&gt;"",G92&lt;&gt;"",H92&lt;&gt;"",ISNUMBER(I92),K92&lt;&gt;"",Q92&lt;&gt;""),"Verificado","Completar verificação"),IF(OR(L92="Não iniciado",L92="Declarado",L92="Pendente",L92="Vencido"),L92,"Definir status")))))</x:f>
        <x:v>Definir aplicabilidade</x:v>
      </x:c>
    </x:row>
    <x:row r="93" ht="48" customHeight="1">
      <x:c r="A93" s="24" t="str">
        <x:v>T074</x:v>
      </x:c>
      <x:c r="B93" s="21" t="str">
        <x:v>Documentação de negociação e contrato</x:v>
      </x:c>
      <x:c r="C93" s="21" t="str">
        <x:v>IMFPA ou acordo de comissões com beneficiários, base, evento de pagamento e condições.</x:v>
      </x:c>
      <x:c r="D93" s="22" t="str">
        <x:v>A definir</x:v>
      </x:c>
      <x:c r="E93" s="22" t="str"/>
      <x:c r="F93" s="22" t="str"/>
      <x:c r="G93" s="22" t="str"/>
      <x:c r="H93" s="22" t="str"/>
      <x:c r="I93" s="25"/>
      <x:c r="J93" s="25"/>
      <x:c r="K93" s="22" t="str"/>
      <x:c r="L93" s="22" t="str">
        <x:v>Não iniciado</x:v>
      </x:c>
      <x:c r="M93" s="22" t="str">
        <x:v>A definir</x:v>
      </x:c>
      <x:c r="N93" s="22" t="str"/>
      <x:c r="O93" s="22" t="str"/>
      <x:c r="P93" s="25"/>
      <x:c r="Q93" s="22" t="str"/>
      <x:c r="R93" s="22" t="str">
        <x:v>A definir</x:v>
      </x:c>
      <x:c r="S93" s="23" t="str">
        <x:f>IF(D93="Não aplicável",IF(E93="","Justificar N/A","N/A justificado"),IF(D93&lt;&gt;"Aplicável","Definir aplicabilidade",IF(AND(ISNUMBER(J93),J93&lt;TODAY()),"Vencido",IF(L93="Verificado",IF(AND(F93&lt;&gt;"",G93&lt;&gt;"",H93&lt;&gt;"",ISNUMBER(I93),K93&lt;&gt;"",Q93&lt;&gt;""),"Verificado","Completar verificação"),IF(OR(L93="Não iniciado",L93="Declarado",L93="Pendente",L93="Vencido"),L93,"Definir status")))))</x:f>
        <x:v>Definir aplicabilidade</x:v>
      </x:c>
    </x:row>
    <x:row r="94" ht="48" customHeight="1">
      <x:c r="A94" s="24" t="str">
        <x:v>T075</x:v>
      </x:c>
      <x:c r="B94" s="21" t="str">
        <x:v>Documentação de negociação e contrato</x:v>
      </x:c>
      <x:c r="C94" s="21" t="str">
        <x:v>SPA/contrato de compra e venda com obrigações efetivas das partes.</x:v>
      </x:c>
      <x:c r="D94" s="22" t="str">
        <x:v>A definir</x:v>
      </x:c>
      <x:c r="E94" s="22" t="str"/>
      <x:c r="F94" s="22" t="str"/>
      <x:c r="G94" s="22" t="str"/>
      <x:c r="H94" s="22" t="str"/>
      <x:c r="I94" s="25"/>
      <x:c r="J94" s="25"/>
      <x:c r="K94" s="22" t="str"/>
      <x:c r="L94" s="22" t="str">
        <x:v>Não iniciado</x:v>
      </x:c>
      <x:c r="M94" s="22" t="str">
        <x:v>A definir</x:v>
      </x:c>
      <x:c r="N94" s="22" t="str"/>
      <x:c r="O94" s="22" t="str"/>
      <x:c r="P94" s="25"/>
      <x:c r="Q94" s="22" t="str"/>
      <x:c r="R94" s="22" t="str">
        <x:v>A definir</x:v>
      </x:c>
      <x:c r="S94" s="23" t="str">
        <x:f>IF(D94="Não aplicável",IF(E94="","Justificar N/A","N/A justificado"),IF(D94&lt;&gt;"Aplicável","Definir aplicabilidade",IF(AND(ISNUMBER(J94),J94&lt;TODAY()),"Vencido",IF(L94="Verificado",IF(AND(F94&lt;&gt;"",G94&lt;&gt;"",H94&lt;&gt;"",ISNUMBER(I94),K94&lt;&gt;"",Q94&lt;&gt;""),"Verificado","Completar verificação"),IF(OR(L94="Não iniciado",L94="Declarado",L94="Pendente",L94="Vencido"),L94,"Definir status")))))</x:f>
        <x:v>Definir aplicabilidade</x:v>
      </x:c>
    </x:row>
    <x:row r="95" ht="48" customHeight="1">
      <x:c r="A95" s="24" t="str">
        <x:v>T076</x:v>
      </x:c>
      <x:c r="B95" s="21" t="str">
        <x:v>Documentação de negociação e contrato</x:v>
      </x:c>
      <x:c r="C95" s="21" t="str">
        <x:v>Qualidade, entrega, pagamento, propriedade e riscos disciplinados.</x:v>
      </x:c>
      <x:c r="D95" s="22" t="str">
        <x:v>A definir</x:v>
      </x:c>
      <x:c r="E95" s="22" t="str"/>
      <x:c r="F95" s="22" t="str"/>
      <x:c r="G95" s="22" t="str"/>
      <x:c r="H95" s="22" t="str"/>
      <x:c r="I95" s="25"/>
      <x:c r="J95" s="25"/>
      <x:c r="K95" s="22" t="str"/>
      <x:c r="L95" s="22" t="str">
        <x:v>Não iniciado</x:v>
      </x:c>
      <x:c r="M95" s="22" t="str">
        <x:v>A definir</x:v>
      </x:c>
      <x:c r="N95" s="22" t="str"/>
      <x:c r="O95" s="22" t="str"/>
      <x:c r="P95" s="25"/>
      <x:c r="Q95" s="22" t="str"/>
      <x:c r="R95" s="22" t="str">
        <x:v>A definir</x:v>
      </x:c>
      <x:c r="S95" s="23" t="str">
        <x:f>IF(D95="Não aplicável",IF(E95="","Justificar N/A","N/A justificado"),IF(D95&lt;&gt;"Aplicável","Definir aplicabilidade",IF(AND(ISNUMBER(J95),J95&lt;TODAY()),"Vencido",IF(L95="Verificado",IF(AND(F95&lt;&gt;"",G95&lt;&gt;"",H95&lt;&gt;"",ISNUMBER(I95),K95&lt;&gt;"",Q95&lt;&gt;""),"Verificado","Completar verificação"),IF(OR(L95="Não iniciado",L95="Declarado",L95="Pendente",L95="Vencido"),L95,"Definir status")))))</x:f>
        <x:v>Definir aplicabilidade</x:v>
      </x:c>
    </x:row>
    <x:row r="96" ht="48" customHeight="1">
      <x:c r="A96" s="24" t="str">
        <x:v>T077</x:v>
      </x:c>
      <x:c r="B96" s="21" t="str">
        <x:v>Documentação de negociação e contrato</x:v>
      </x:c>
      <x:c r="C96" s="21" t="str">
        <x:v>Lei aplicável, idioma prevalente e resolução de disputas.</x:v>
      </x:c>
      <x:c r="D96" s="22" t="str">
        <x:v>A definir</x:v>
      </x:c>
      <x:c r="E96" s="22" t="str"/>
      <x:c r="F96" s="22" t="str"/>
      <x:c r="G96" s="22" t="str"/>
      <x:c r="H96" s="22" t="str"/>
      <x:c r="I96" s="25"/>
      <x:c r="J96" s="25"/>
      <x:c r="K96" s="22" t="str"/>
      <x:c r="L96" s="22" t="str">
        <x:v>Não iniciado</x:v>
      </x:c>
      <x:c r="M96" s="22" t="str">
        <x:v>A definir</x:v>
      </x:c>
      <x:c r="N96" s="22" t="str"/>
      <x:c r="O96" s="22" t="str"/>
      <x:c r="P96" s="25"/>
      <x:c r="Q96" s="22" t="str"/>
      <x:c r="R96" s="22" t="str">
        <x:v>A definir</x:v>
      </x:c>
      <x:c r="S96" s="23" t="str">
        <x:f>IF(D96="Não aplicável",IF(E96="","Justificar N/A","N/A justificado"),IF(D96&lt;&gt;"Aplicável","Definir aplicabilidade",IF(AND(ISNUMBER(J96),J96&lt;TODAY()),"Vencido",IF(L96="Verificado",IF(AND(F96&lt;&gt;"",G96&lt;&gt;"",H96&lt;&gt;"",ISNUMBER(I96),K96&lt;&gt;"",Q96&lt;&gt;""),"Verificado","Completar verificação"),IF(OR(L96="Não iniciado",L96="Declarado",L96="Pendente",L96="Vencido"),L96,"Definir status")))))</x:f>
        <x:v>Definir aplicabilidade</x:v>
      </x:c>
    </x:row>
    <x:row r="97" ht="48" customHeight="1">
      <x:c r="A97" s="24" t="str">
        <x:v>T078</x:v>
      </x:c>
      <x:c r="B97" s="21" t="str">
        <x:v>Documentação de negociação e contrato</x:v>
      </x:c>
      <x:c r="C97" s="21" t="str">
        <x:v>Inadimplemento, força maior, reclamações e término.</x:v>
      </x:c>
      <x:c r="D97" s="22" t="str">
        <x:v>A definir</x:v>
      </x:c>
      <x:c r="E97" s="22" t="str"/>
      <x:c r="F97" s="22" t="str"/>
      <x:c r="G97" s="22" t="str"/>
      <x:c r="H97" s="22" t="str"/>
      <x:c r="I97" s="25"/>
      <x:c r="J97" s="25"/>
      <x:c r="K97" s="22" t="str"/>
      <x:c r="L97" s="22" t="str">
        <x:v>Não iniciado</x:v>
      </x:c>
      <x:c r="M97" s="22" t="str">
        <x:v>A definir</x:v>
      </x:c>
      <x:c r="N97" s="22" t="str"/>
      <x:c r="O97" s="22" t="str"/>
      <x:c r="P97" s="25"/>
      <x:c r="Q97" s="22" t="str"/>
      <x:c r="R97" s="22" t="str">
        <x:v>A definir</x:v>
      </x:c>
      <x:c r="S97" s="23" t="str">
        <x:f>IF(D97="Não aplicável",IF(E97="","Justificar N/A","N/A justificado"),IF(D97&lt;&gt;"Aplicável","Definir aplicabilidade",IF(AND(ISNUMBER(J97),J97&lt;TODAY()),"Vencido",IF(L97="Verificado",IF(AND(F97&lt;&gt;"",G97&lt;&gt;"",H97&lt;&gt;"",ISNUMBER(I97),K97&lt;&gt;"",Q97&lt;&gt;""),"Verificado","Completar verificação"),IF(OR(L97="Não iniciado",L97="Declarado",L97="Pendente",L97="Vencido"),L97,"Definir status")))))</x:f>
        <x:v>Definir aplicabilidade</x:v>
      </x:c>
    </x:row>
    <x:row r="98" ht="48" customHeight="1">
      <x:c r="A98" s="24" t="str">
        <x:v>T079</x:v>
      </x:c>
      <x:c r="B98" s="21" t="str">
        <x:v>Documentação de negociação e contrato</x:v>
      </x:c>
      <x:c r="C98" s="21" t="str">
        <x:v>Assinaturas verificáveis, aditivos e histórico preservado.</x:v>
      </x:c>
      <x:c r="D98" s="22" t="str">
        <x:v>A definir</x:v>
      </x:c>
      <x:c r="E98" s="22" t="str"/>
      <x:c r="F98" s="22" t="str"/>
      <x:c r="G98" s="22" t="str"/>
      <x:c r="H98" s="22" t="str"/>
      <x:c r="I98" s="25"/>
      <x:c r="J98" s="25"/>
      <x:c r="K98" s="22" t="str"/>
      <x:c r="L98" s="22" t="str">
        <x:v>Não iniciado</x:v>
      </x:c>
      <x:c r="M98" s="22" t="str">
        <x:v>A definir</x:v>
      </x:c>
      <x:c r="N98" s="22" t="str"/>
      <x:c r="O98" s="22" t="str"/>
      <x:c r="P98" s="25"/>
      <x:c r="Q98" s="22" t="str"/>
      <x:c r="R98" s="22" t="str">
        <x:v>A definir</x:v>
      </x:c>
      <x:c r="S98" s="23" t="str">
        <x:f>IF(D98="Não aplicável",IF(E98="","Justificar N/A","N/A justificado"),IF(D98&lt;&gt;"Aplicável","Definir aplicabilidade",IF(AND(ISNUMBER(J98),J98&lt;TODAY()),"Vencido",IF(L98="Verificado",IF(AND(F98&lt;&gt;"",G98&lt;&gt;"",H98&lt;&gt;"",ISNUMBER(I98),K98&lt;&gt;"",Q98&lt;&gt;""),"Verificado","Completar verificação"),IF(OR(L98="Não iniciado",L98="Declarado",L98="Pendente",L98="Vencido"),L98,"Definir status")))))</x:f>
        <x:v>Definir aplicabilidade</x:v>
      </x:c>
    </x:row>
    <x:row r="99" ht="48" customHeight="1">
      <x:c r="A99" s="24" t="str">
        <x:v>T080</x:v>
      </x:c>
      <x:c r="B99" s="21" t="str">
        <x:v>Capacidade financeira e pagamento</x:v>
      </x:c>
      <x:c r="C99" s="21" t="str">
        <x:v>Caixa e capital de giro para sustentar o ciclo completo.</x:v>
      </x:c>
      <x:c r="D99" s="22" t="str">
        <x:v>A definir</x:v>
      </x:c>
      <x:c r="E99" s="22" t="str"/>
      <x:c r="F99" s="22" t="str"/>
      <x:c r="G99" s="22" t="str"/>
      <x:c r="H99" s="22" t="str"/>
      <x:c r="I99" s="25"/>
      <x:c r="J99" s="25"/>
      <x:c r="K99" s="22" t="str"/>
      <x:c r="L99" s="22" t="str">
        <x:v>Não iniciado</x:v>
      </x:c>
      <x:c r="M99" s="22" t="str">
        <x:v>A definir</x:v>
      </x:c>
      <x:c r="N99" s="22" t="str"/>
      <x:c r="O99" s="22" t="str"/>
      <x:c r="P99" s="25"/>
      <x:c r="Q99" s="22" t="str"/>
      <x:c r="R99" s="22" t="str">
        <x:v>A definir</x:v>
      </x:c>
      <x:c r="S99" s="23" t="str">
        <x:f>IF(D99="Não aplicável",IF(E99="","Justificar N/A","N/A justificado"),IF(D99&lt;&gt;"Aplicável","Definir aplicabilidade",IF(AND(ISNUMBER(J99),J99&lt;TODAY()),"Vencido",IF(L99="Verificado",IF(AND(F99&lt;&gt;"",G99&lt;&gt;"",H99&lt;&gt;"",ISNUMBER(I99),K99&lt;&gt;"",Q99&lt;&gt;""),"Verificado","Completar verificação"),IF(OR(L99="Não iniciado",L99="Declarado",L99="Pendente",L99="Vencido"),L99,"Definir status")))))</x:f>
        <x:v>Definir aplicabilidade</x:v>
      </x:c>
    </x:row>
    <x:row r="100" ht="48" customHeight="1">
      <x:c r="A100" s="24" t="str">
        <x:v>T081</x:v>
      </x:c>
      <x:c r="B100" s="21" t="str">
        <x:v>Capacidade financeira e pagamento</x:v>
      </x:c>
      <x:c r="C100" s="21" t="str">
        <x:v>Demonstrações financeiras e referências de crédito quando justificadas.</x:v>
      </x:c>
      <x:c r="D100" s="22" t="str">
        <x:v>A definir</x:v>
      </x:c>
      <x:c r="E100" s="22" t="str"/>
      <x:c r="F100" s="22" t="str"/>
      <x:c r="G100" s="22" t="str"/>
      <x:c r="H100" s="22" t="str"/>
      <x:c r="I100" s="25"/>
      <x:c r="J100" s="25"/>
      <x:c r="K100" s="22" t="str"/>
      <x:c r="L100" s="22" t="str">
        <x:v>Não iniciado</x:v>
      </x:c>
      <x:c r="M100" s="22" t="str">
        <x:v>A definir</x:v>
      </x:c>
      <x:c r="N100" s="22" t="str"/>
      <x:c r="O100" s="22" t="str"/>
      <x:c r="P100" s="25"/>
      <x:c r="Q100" s="22" t="str"/>
      <x:c r="R100" s="22" t="str">
        <x:v>A definir</x:v>
      </x:c>
      <x:c r="S100" s="23" t="str">
        <x:f>IF(D100="Não aplicável",IF(E100="","Justificar N/A","N/A justificado"),IF(D100&lt;&gt;"Aplicável","Definir aplicabilidade",IF(AND(ISNUMBER(J100),J100&lt;TODAY()),"Vencido",IF(L100="Verificado",IF(AND(F100&lt;&gt;"",G100&lt;&gt;"",H100&lt;&gt;"",ISNUMBER(I100),K100&lt;&gt;"",Q100&lt;&gt;""),"Verificado","Completar verificação"),IF(OR(L100="Não iniciado",L100="Declarado",L100="Pendente",L100="Vencido"),L100,"Definir status")))))</x:f>
        <x:v>Definir aplicabilidade</x:v>
      </x:c>
    </x:row>
    <x:row r="101" ht="48" customHeight="1">
      <x:c r="A101" s="24" t="str">
        <x:v>T082</x:v>
      </x:c>
      <x:c r="B101" s="21" t="str">
        <x:v>Capacidade financeira e pagamento</x:v>
      </x:c>
      <x:c r="C101" s="21" t="str">
        <x:v>Limite de exposição ao comprador e risco de inadimplência.</x:v>
      </x:c>
      <x:c r="D101" s="22" t="str">
        <x:v>A definir</x:v>
      </x:c>
      <x:c r="E101" s="22" t="str"/>
      <x:c r="F101" s="22" t="str"/>
      <x:c r="G101" s="22" t="str"/>
      <x:c r="H101" s="22" t="str"/>
      <x:c r="I101" s="25"/>
      <x:c r="J101" s="25"/>
      <x:c r="K101" s="22" t="str"/>
      <x:c r="L101" s="22" t="str">
        <x:v>Não iniciado</x:v>
      </x:c>
      <x:c r="M101" s="22" t="str">
        <x:v>A definir</x:v>
      </x:c>
      <x:c r="N101" s="22" t="str"/>
      <x:c r="O101" s="22" t="str"/>
      <x:c r="P101" s="25"/>
      <x:c r="Q101" s="22" t="str"/>
      <x:c r="R101" s="22" t="str">
        <x:v>A definir</x:v>
      </x:c>
      <x:c r="S101" s="23" t="str">
        <x:f>IF(D101="Não aplicável",IF(E101="","Justificar N/A","N/A justificado"),IF(D101&lt;&gt;"Aplicável","Definir aplicabilidade",IF(AND(ISNUMBER(J101),J101&lt;TODAY()),"Vencido",IF(L101="Verificado",IF(AND(F101&lt;&gt;"",G101&lt;&gt;"",H101&lt;&gt;"",ISNUMBER(I101),K101&lt;&gt;"",Q101&lt;&gt;""),"Verificado","Completar verificação"),IF(OR(L101="Não iniciado",L101="Declarado",L101="Pendente",L101="Vencido"),L101,"Definir status")))))</x:f>
        <x:v>Definir aplicabilidade</x:v>
      </x:c>
    </x:row>
    <x:row r="102" ht="48" customHeight="1">
      <x:c r="A102" s="24" t="str">
        <x:v>T083</x:v>
      </x:c>
      <x:c r="B102" s="21" t="str">
        <x:v>Capacidade financeira e pagamento</x:v>
      </x:c>
      <x:c r="C102" s="21" t="str">
        <x:v>Banco e conta compatíveis com a parte contratante; terceiros explicados e aprovados.</x:v>
      </x:c>
      <x:c r="D102" s="22" t="str">
        <x:v>A definir</x:v>
      </x:c>
      <x:c r="E102" s="22" t="str"/>
      <x:c r="F102" s="22" t="str"/>
      <x:c r="G102" s="22" t="str"/>
      <x:c r="H102" s="22" t="str"/>
      <x:c r="I102" s="25"/>
      <x:c r="J102" s="25"/>
      <x:c r="K102" s="22" t="str"/>
      <x:c r="L102" s="22" t="str">
        <x:v>Não iniciado</x:v>
      </x:c>
      <x:c r="M102" s="22" t="str">
        <x:v>A definir</x:v>
      </x:c>
      <x:c r="N102" s="22" t="str"/>
      <x:c r="O102" s="22" t="str"/>
      <x:c r="P102" s="25"/>
      <x:c r="Q102" s="22" t="str"/>
      <x:c r="R102" s="22" t="str">
        <x:v>A definir</x:v>
      </x:c>
      <x:c r="S102" s="23" t="str">
        <x:f>IF(D102="Não aplicável",IF(E102="","Justificar N/A","N/A justificado"),IF(D102&lt;&gt;"Aplicável","Definir aplicabilidade",IF(AND(ISNUMBER(J102),J102&lt;TODAY()),"Vencido",IF(L102="Verificado",IF(AND(F102&lt;&gt;"",G102&lt;&gt;"",H102&lt;&gt;"",ISNUMBER(I102),K102&lt;&gt;"",Q102&lt;&gt;""),"Verificado","Completar verificação"),IF(OR(L102="Não iniciado",L102="Declarado",L102="Pendente",L102="Vencido"),L102,"Definir status")))))</x:f>
        <x:v>Definir aplicabilidade</x:v>
      </x:c>
    </x:row>
    <x:row r="103" ht="48" customHeight="1">
      <x:c r="A103" s="24" t="str">
        <x:v>T084</x:v>
      </x:c>
      <x:c r="B103" s="21" t="str">
        <x:v>Capacidade financeira e pagamento</x:v>
      </x:c>
      <x:c r="C103" s="21" t="str">
        <x:v>Dados bancários confirmados por canal independente.</x:v>
      </x:c>
      <x:c r="D103" s="22" t="str">
        <x:v>A definir</x:v>
      </x:c>
      <x:c r="E103" s="22" t="str"/>
      <x:c r="F103" s="22" t="str"/>
      <x:c r="G103" s="22" t="str"/>
      <x:c r="H103" s="22" t="str"/>
      <x:c r="I103" s="25"/>
      <x:c r="J103" s="25"/>
      <x:c r="K103" s="22" t="str"/>
      <x:c r="L103" s="22" t="str">
        <x:v>Não iniciado</x:v>
      </x:c>
      <x:c r="M103" s="22" t="str">
        <x:v>A definir</x:v>
      </x:c>
      <x:c r="N103" s="22" t="str"/>
      <x:c r="O103" s="22" t="str"/>
      <x:c r="P103" s="25"/>
      <x:c r="Q103" s="22" t="str"/>
      <x:c r="R103" s="22" t="str">
        <x:v>A definir</x:v>
      </x:c>
      <x:c r="S103" s="23" t="str">
        <x:f>IF(D103="Não aplicável",IF(E103="","Justificar N/A","N/A justificado"),IF(D103&lt;&gt;"Aplicável","Definir aplicabilidade",IF(AND(ISNUMBER(J103),J103&lt;TODAY()),"Vencido",IF(L103="Verificado",IF(AND(F103&lt;&gt;"",G103&lt;&gt;"",H103&lt;&gt;"",ISNUMBER(I103),K103&lt;&gt;"",Q103&lt;&gt;""),"Verificado","Completar verificação"),IF(OR(L103="Não iniciado",L103="Declarado",L103="Pendente",L103="Vencido"),L103,"Definir status")))))</x:f>
        <x:v>Definir aplicabilidade</x:v>
      </x:c>
    </x:row>
    <x:row r="104" ht="48" customHeight="1">
      <x:c r="A104" s="24" t="str">
        <x:v>T085</x:v>
      </x:c>
      <x:c r="B104" s="21" t="str">
        <x:v>Capacidade financeira e pagamento</x:v>
      </x:c>
      <x:c r="C104" s="21" t="str">
        <x:v>Procedimento de confirmação para alteração de conta.</x:v>
      </x:c>
      <x:c r="D104" s="22" t="str">
        <x:v>A definir</x:v>
      </x:c>
      <x:c r="E104" s="22" t="str"/>
      <x:c r="F104" s="22" t="str"/>
      <x:c r="G104" s="22" t="str"/>
      <x:c r="H104" s="22" t="str"/>
      <x:c r="I104" s="25"/>
      <x:c r="J104" s="25"/>
      <x:c r="K104" s="22" t="str"/>
      <x:c r="L104" s="22" t="str">
        <x:v>Não iniciado</x:v>
      </x:c>
      <x:c r="M104" s="22" t="str">
        <x:v>A definir</x:v>
      </x:c>
      <x:c r="N104" s="22" t="str"/>
      <x:c r="O104" s="22" t="str"/>
      <x:c r="P104" s="25"/>
      <x:c r="Q104" s="22" t="str"/>
      <x:c r="R104" s="22" t="str">
        <x:v>A definir</x:v>
      </x:c>
      <x:c r="S104" s="23" t="str">
        <x:f>IF(D104="Não aplicável",IF(E104="","Justificar N/A","N/A justificado"),IF(D104&lt;&gt;"Aplicável","Definir aplicabilidade",IF(AND(ISNUMBER(J104),J104&lt;TODAY()),"Vencido",IF(L104="Verificado",IF(AND(F104&lt;&gt;"",G104&lt;&gt;"",H104&lt;&gt;"",ISNUMBER(I104),K104&lt;&gt;"",Q104&lt;&gt;""),"Verificado","Completar verificação"),IF(OR(L104="Não iniciado",L104="Declarado",L104="Pendente",L104="Vencido"),L104,"Definir status")))))</x:f>
        <x:v>Definir aplicabilidade</x:v>
      </x:c>
    </x:row>
    <x:row r="105" ht="48" customHeight="1">
      <x:c r="A105" s="24" t="str">
        <x:v>T086</x:v>
      </x:c>
      <x:c r="B105" s="21" t="str">
        <x:v>Capacidade financeira e pagamento</x:v>
      </x:c>
      <x:c r="C105" s="21" t="str">
        <x:v>Método de pagamento adequado ao risco e ao relacionamento.</x:v>
      </x:c>
      <x:c r="D105" s="22" t="str">
        <x:v>A definir</x:v>
      </x:c>
      <x:c r="E105" s="22" t="str"/>
      <x:c r="F105" s="22" t="str"/>
      <x:c r="G105" s="22" t="str"/>
      <x:c r="H105" s="22" t="str"/>
      <x:c r="I105" s="25"/>
      <x:c r="J105" s="25"/>
      <x:c r="K105" s="22" t="str"/>
      <x:c r="L105" s="22" t="str">
        <x:v>Não iniciado</x:v>
      </x:c>
      <x:c r="M105" s="22" t="str">
        <x:v>A definir</x:v>
      </x:c>
      <x:c r="N105" s="22" t="str"/>
      <x:c r="O105" s="22" t="str"/>
      <x:c r="P105" s="25"/>
      <x:c r="Q105" s="22" t="str"/>
      <x:c r="R105" s="22" t="str">
        <x:v>A definir</x:v>
      </x:c>
      <x:c r="S105" s="23" t="str">
        <x:f>IF(D105="Não aplicável",IF(E105="","Justificar N/A","N/A justificado"),IF(D105&lt;&gt;"Aplicável","Definir aplicabilidade",IF(AND(ISNUMBER(J105),J105&lt;TODAY()),"Vencido",IF(L105="Verificado",IF(AND(F105&lt;&gt;"",G105&lt;&gt;"",H105&lt;&gt;"",ISNUMBER(I105),K105&lt;&gt;"",Q105&lt;&gt;""),"Verificado","Completar verificação"),IF(OR(L105="Não iniciado",L105="Declarado",L105="Pendente",L105="Vencido"),L105,"Definir status")))))</x:f>
        <x:v>Definir aplicabilidade</x:v>
      </x:c>
    </x:row>
    <x:row r="106" ht="48" customHeight="1">
      <x:c r="A106" s="24" t="str">
        <x:v>T087</x:v>
      </x:c>
      <x:c r="B106" s="21" t="str">
        <x:v>Capacidade financeira e pagamento</x:v>
      </x:c>
      <x:c r="C106" s="21" t="str">
        <x:v>LC, SBLC ou garantia, somente quando pertinentes e aceitas pelos bancos.</x:v>
      </x:c>
      <x:c r="D106" s="22" t="str">
        <x:v>A definir</x:v>
      </x:c>
      <x:c r="E106" s="22" t="str"/>
      <x:c r="F106" s="22" t="str"/>
      <x:c r="G106" s="22" t="str"/>
      <x:c r="H106" s="22" t="str"/>
      <x:c r="I106" s="25"/>
      <x:c r="J106" s="25"/>
      <x:c r="K106" s="22" t="str"/>
      <x:c r="L106" s="22" t="str">
        <x:v>Não iniciado</x:v>
      </x:c>
      <x:c r="M106" s="22" t="str">
        <x:v>A definir</x:v>
      </x:c>
      <x:c r="N106" s="22" t="str"/>
      <x:c r="O106" s="22" t="str"/>
      <x:c r="P106" s="25"/>
      <x:c r="Q106" s="22" t="str"/>
      <x:c r="R106" s="22" t="str">
        <x:v>A definir</x:v>
      </x:c>
      <x:c r="S106" s="23" t="str">
        <x:f>IF(D106="Não aplicável",IF(E106="","Justificar N/A","N/A justificado"),IF(D106&lt;&gt;"Aplicável","Definir aplicabilidade",IF(AND(ISNUMBER(J106),J106&lt;TODAY()),"Vencido",IF(L106="Verificado",IF(AND(F106&lt;&gt;"",G106&lt;&gt;"",H106&lt;&gt;"",ISNUMBER(I106),K106&lt;&gt;"",Q106&lt;&gt;""),"Verificado","Completar verificação"),IF(OR(L106="Não iniciado",L106="Declarado",L106="Pendente",L106="Vencido"),L106,"Definir status")))))</x:f>
        <x:v>Definir aplicabilidade</x:v>
      </x:c>
    </x:row>
    <x:row r="107" ht="48" customHeight="1">
      <x:c r="A107" s="24" t="str">
        <x:v>T088</x:v>
      </x:c>
      <x:c r="B107" s="21" t="str">
        <x:v>Capacidade financeira e pagamento</x:v>
      </x:c>
      <x:c r="C107" s="21" t="str">
        <x:v>Banco emissor, texto, regras incorporadas, prazo, condições e custos examinados.</x:v>
      </x:c>
      <x:c r="D107" s="22" t="str">
        <x:v>A definir</x:v>
      </x:c>
      <x:c r="E107" s="22" t="str"/>
      <x:c r="F107" s="22" t="str"/>
      <x:c r="G107" s="22" t="str"/>
      <x:c r="H107" s="22" t="str"/>
      <x:c r="I107" s="25"/>
      <x:c r="J107" s="25"/>
      <x:c r="K107" s="22" t="str"/>
      <x:c r="L107" s="22" t="str">
        <x:v>Não iniciado</x:v>
      </x:c>
      <x:c r="M107" s="22" t="str">
        <x:v>A definir</x:v>
      </x:c>
      <x:c r="N107" s="22" t="str"/>
      <x:c r="O107" s="22" t="str"/>
      <x:c r="P107" s="25"/>
      <x:c r="Q107" s="22" t="str"/>
      <x:c r="R107" s="22" t="str">
        <x:v>A definir</x:v>
      </x:c>
      <x:c r="S107" s="23" t="str">
        <x:f>IF(D107="Não aplicável",IF(E107="","Justificar N/A","N/A justificado"),IF(D107&lt;&gt;"Aplicável","Definir aplicabilidade",IF(AND(ISNUMBER(J107),J107&lt;TODAY()),"Vencido",IF(L107="Verificado",IF(AND(F107&lt;&gt;"",G107&lt;&gt;"",H107&lt;&gt;"",ISNUMBER(I107),K107&lt;&gt;"",Q107&lt;&gt;""),"Verificado","Completar verificação"),IF(OR(L107="Não iniciado",L107="Declarado",L107="Pendente",L107="Vencido"),L107,"Definir status")))))</x:f>
        <x:v>Definir aplicabilidade</x:v>
      </x:c>
    </x:row>
    <x:row r="108" ht="48" customHeight="1">
      <x:c r="A108" s="24" t="str">
        <x:v>T089</x:v>
      </x:c>
      <x:c r="B108" s="21" t="str">
        <x:v>Capacidade financeira e pagamento</x:v>
      </x:c>
      <x:c r="C108" s="21" t="str">
        <x:v>Condições documentais factíveis e processo para discrepâncias.</x:v>
      </x:c>
      <x:c r="D108" s="22" t="str">
        <x:v>A definir</x:v>
      </x:c>
      <x:c r="E108" s="22" t="str"/>
      <x:c r="F108" s="22" t="str"/>
      <x:c r="G108" s="22" t="str"/>
      <x:c r="H108" s="22" t="str"/>
      <x:c r="I108" s="25"/>
      <x:c r="J108" s="25"/>
      <x:c r="K108" s="22" t="str"/>
      <x:c r="L108" s="22" t="str">
        <x:v>Não iniciado</x:v>
      </x:c>
      <x:c r="M108" s="22" t="str">
        <x:v>A definir</x:v>
      </x:c>
      <x:c r="N108" s="22" t="str"/>
      <x:c r="O108" s="22" t="str"/>
      <x:c r="P108" s="25"/>
      <x:c r="Q108" s="22" t="str"/>
      <x:c r="R108" s="22" t="str">
        <x:v>A definir</x:v>
      </x:c>
      <x:c r="S108" s="23" t="str">
        <x:f>IF(D108="Não aplicável",IF(E108="","Justificar N/A","N/A justificado"),IF(D108&lt;&gt;"Aplicável","Definir aplicabilidade",IF(AND(ISNUMBER(J108),J108&lt;TODAY()),"Vencido",IF(L108="Verificado",IF(AND(F108&lt;&gt;"",G108&lt;&gt;"",H108&lt;&gt;"",ISNUMBER(I108),K108&lt;&gt;"",Q108&lt;&gt;""),"Verificado","Completar verificação"),IF(OR(L108="Não iniciado",L108="Declarado",L108="Pendente",L108="Vencido"),L108,"Definir status")))))</x:f>
        <x:v>Definir aplicabilidade</x:v>
      </x:c>
    </x:row>
    <x:row r="109" ht="48" customHeight="1">
      <x:c r="A109" s="24" t="str">
        <x:v>T090</x:v>
      </x:c>
      <x:c r="B109" s="21" t="str">
        <x:v>Capacidade financeira e pagamento</x:v>
      </x:c>
      <x:c r="C109" s="21" t="str">
        <x:v>POF/BCL/RWA, se solicitados, com significado, escopo e autenticidade verificados.</x:v>
      </x:c>
      <x:c r="D109" s="22" t="str">
        <x:v>A definir</x:v>
      </x:c>
      <x:c r="E109" s="22" t="str"/>
      <x:c r="F109" s="22" t="str"/>
      <x:c r="G109" s="22" t="str"/>
      <x:c r="H109" s="22" t="str"/>
      <x:c r="I109" s="25"/>
      <x:c r="J109" s="25"/>
      <x:c r="K109" s="22" t="str"/>
      <x:c r="L109" s="22" t="str">
        <x:v>Não iniciado</x:v>
      </x:c>
      <x:c r="M109" s="22" t="str">
        <x:v>A definir</x:v>
      </x:c>
      <x:c r="N109" s="22" t="str"/>
      <x:c r="O109" s="22" t="str"/>
      <x:c r="P109" s="25"/>
      <x:c r="Q109" s="22" t="str"/>
      <x:c r="R109" s="22" t="str">
        <x:v>A definir</x:v>
      </x:c>
      <x:c r="S109" s="23" t="str">
        <x:f>IF(D109="Não aplicável",IF(E109="","Justificar N/A","N/A justificado"),IF(D109&lt;&gt;"Aplicável","Definir aplicabilidade",IF(AND(ISNUMBER(J109),J109&lt;TODAY()),"Vencido",IF(L109="Verificado",IF(AND(F109&lt;&gt;"",G109&lt;&gt;"",H109&lt;&gt;"",ISNUMBER(I109),K109&lt;&gt;"",Q109&lt;&gt;""),"Verificado","Completar verificação"),IF(OR(L109="Não iniciado",L109="Declarado",L109="Pendente",L109="Vencido"),L109,"Definir status")))))</x:f>
        <x:v>Definir aplicabilidade</x:v>
      </x:c>
    </x:row>
    <x:row r="110" ht="48" customHeight="1">
      <x:c r="A110" s="24" t="str">
        <x:v>T091</x:v>
      </x:c>
      <x:c r="B110" s="21" t="str">
        <x:v>Capacidade financeira e pagamento</x:v>
      </x:c>
      <x:c r="C110" s="21" t="str">
        <x:v>Seguro de crédito/garantias e financiamento quando disponíveis e adequados.</x:v>
      </x:c>
      <x:c r="D110" s="22" t="str">
        <x:v>A definir</x:v>
      </x:c>
      <x:c r="E110" s="22" t="str"/>
      <x:c r="F110" s="22" t="str"/>
      <x:c r="G110" s="22" t="str"/>
      <x:c r="H110" s="22" t="str"/>
      <x:c r="I110" s="25"/>
      <x:c r="J110" s="25"/>
      <x:c r="K110" s="22" t="str"/>
      <x:c r="L110" s="22" t="str">
        <x:v>Não iniciado</x:v>
      </x:c>
      <x:c r="M110" s="22" t="str">
        <x:v>A definir</x:v>
      </x:c>
      <x:c r="N110" s="22" t="str"/>
      <x:c r="O110" s="22" t="str"/>
      <x:c r="P110" s="25"/>
      <x:c r="Q110" s="22" t="str"/>
      <x:c r="R110" s="22" t="str">
        <x:v>A definir</x:v>
      </x:c>
      <x:c r="S110" s="23" t="str">
        <x:f>IF(D110="Não aplicável",IF(E110="","Justificar N/A","N/A justificado"),IF(D110&lt;&gt;"Aplicável","Definir aplicabilidade",IF(AND(ISNUMBER(J110),J110&lt;TODAY()),"Vencido",IF(L110="Verificado",IF(AND(F110&lt;&gt;"",G110&lt;&gt;"",H110&lt;&gt;"",ISNUMBER(I110),K110&lt;&gt;"",Q110&lt;&gt;""),"Verificado","Completar verificação"),IF(OR(L110="Não iniciado",L110="Declarado",L110="Pendente",L110="Vencido"),L110,"Definir status")))))</x:f>
        <x:v>Definir aplicabilidade</x:v>
      </x:c>
    </x:row>
    <x:row r="111" ht="48" customHeight="1">
      <x:c r="A111" s="24" t="str">
        <x:v>T092</x:v>
      </x:c>
      <x:c r="B111" s="21" t="str">
        <x:v>Capacidade financeira e pagamento</x:v>
      </x:c>
      <x:c r="C111" s="21" t="str">
        <x:v>Câmbio, custo financeiro, margem e impostos avaliados.</x:v>
      </x:c>
      <x:c r="D111" s="22" t="str">
        <x:v>A definir</x:v>
      </x:c>
      <x:c r="E111" s="22" t="str"/>
      <x:c r="F111" s="22" t="str"/>
      <x:c r="G111" s="22" t="str"/>
      <x:c r="H111" s="22" t="str"/>
      <x:c r="I111" s="25"/>
      <x:c r="J111" s="25"/>
      <x:c r="K111" s="22" t="str"/>
      <x:c r="L111" s="22" t="str">
        <x:v>Não iniciado</x:v>
      </x:c>
      <x:c r="M111" s="22" t="str">
        <x:v>A definir</x:v>
      </x:c>
      <x:c r="N111" s="22" t="str"/>
      <x:c r="O111" s="22" t="str"/>
      <x:c r="P111" s="25"/>
      <x:c r="Q111" s="22" t="str"/>
      <x:c r="R111" s="22" t="str">
        <x:v>A definir</x:v>
      </x:c>
      <x:c r="S111" s="23" t="str">
        <x:f>IF(D111="Não aplicável",IF(E111="","Justificar N/A","N/A justificado"),IF(D111&lt;&gt;"Aplicável","Definir aplicabilidade",IF(AND(ISNUMBER(J111),J111&lt;TODAY()),"Vencido",IF(L111="Verificado",IF(AND(F111&lt;&gt;"",G111&lt;&gt;"",H111&lt;&gt;"",ISNUMBER(I111),K111&lt;&gt;"",Q111&lt;&gt;""),"Verificado","Completar verificação"),IF(OR(L111="Não iniciado",L111="Declarado",L111="Pendente",L111="Vencido"),L111,"Definir status")))))</x:f>
        <x:v>Definir aplicabilidade</x:v>
      </x:c>
    </x:row>
    <x:row r="112" ht="48" customHeight="1">
      <x:c r="A112" s="24" t="str">
        <x:v>T093</x:v>
      </x:c>
      <x:c r="B112" s="21" t="str">
        <x:v>Capacidade financeira e pagamento</x:v>
      </x:c>
      <x:c r="C112" s="21" t="str">
        <x:v>Fluxo de recebimento, conciliação e quitação documentados.</x:v>
      </x:c>
      <x:c r="D112" s="22" t="str">
        <x:v>A definir</x:v>
      </x:c>
      <x:c r="E112" s="22" t="str"/>
      <x:c r="F112" s="22" t="str"/>
      <x:c r="G112" s="22" t="str"/>
      <x:c r="H112" s="22" t="str"/>
      <x:c r="I112" s="25"/>
      <x:c r="J112" s="25"/>
      <x:c r="K112" s="22" t="str"/>
      <x:c r="L112" s="22" t="str">
        <x:v>Não iniciado</x:v>
      </x:c>
      <x:c r="M112" s="22" t="str">
        <x:v>A definir</x:v>
      </x:c>
      <x:c r="N112" s="22" t="str"/>
      <x:c r="O112" s="22" t="str"/>
      <x:c r="P112" s="25"/>
      <x:c r="Q112" s="22" t="str"/>
      <x:c r="R112" s="22" t="str">
        <x:v>A definir</x:v>
      </x:c>
      <x:c r="S112" s="23" t="str">
        <x:f>IF(D112="Não aplicável",IF(E112="","Justificar N/A","N/A justificado"),IF(D112&lt;&gt;"Aplicável","Definir aplicabilidade",IF(AND(ISNUMBER(J112),J112&lt;TODAY()),"Vencido",IF(L112="Verificado",IF(AND(F112&lt;&gt;"",G112&lt;&gt;"",H112&lt;&gt;"",ISNUMBER(I112),K112&lt;&gt;"",Q112&lt;&gt;""),"Verificado","Completar verificação"),IF(OR(L112="Não iniciado",L112="Declarado",L112="Pendente",L112="Vencido"),L112,"Definir status")))))</x:f>
        <x:v>Definir aplicabilidade</x:v>
      </x:c>
    </x:row>
    <x:row r="113" ht="48" customHeight="1">
      <x:c r="A113" s="24" t="str">
        <x:v>T094</x:v>
      </x:c>
      <x:c r="B113" s="21" t="str">
        <x:v>Logística e acesso ao mercado</x:v>
      </x:c>
      <x:c r="C113" s="21" t="str">
        <x:v>Rota, modo de transporte e porto/terminal reais.</x:v>
      </x:c>
      <x:c r="D113" s="22" t="str">
        <x:v>A definir</x:v>
      </x:c>
      <x:c r="E113" s="22" t="str"/>
      <x:c r="F113" s="22" t="str"/>
      <x:c r="G113" s="22" t="str"/>
      <x:c r="H113" s="22" t="str"/>
      <x:c r="I113" s="25"/>
      <x:c r="J113" s="25"/>
      <x:c r="K113" s="22" t="str"/>
      <x:c r="L113" s="22" t="str">
        <x:v>Não iniciado</x:v>
      </x:c>
      <x:c r="M113" s="22" t="str">
        <x:v>A definir</x:v>
      </x:c>
      <x:c r="N113" s="22" t="str"/>
      <x:c r="O113" s="22" t="str"/>
      <x:c r="P113" s="25"/>
      <x:c r="Q113" s="22" t="str"/>
      <x:c r="R113" s="22" t="str">
        <x:v>A definir</x:v>
      </x:c>
      <x:c r="S113" s="23" t="str">
        <x:f>IF(D113="Não aplicável",IF(E113="","Justificar N/A","N/A justificado"),IF(D113&lt;&gt;"Aplicável","Definir aplicabilidade",IF(AND(ISNUMBER(J113),J113&lt;TODAY()),"Vencido",IF(L113="Verificado",IF(AND(F113&lt;&gt;"",G113&lt;&gt;"",H113&lt;&gt;"",ISNUMBER(I113),K113&lt;&gt;"",Q113&lt;&gt;""),"Verificado","Completar verificação"),IF(OR(L113="Não iniciado",L113="Declarado",L113="Pendente",L113="Vencido"),L113,"Definir status")))))</x:f>
        <x:v>Definir aplicabilidade</x:v>
      </x:c>
    </x:row>
    <x:row r="114" ht="48" customHeight="1">
      <x:c r="A114" s="24" t="str">
        <x:v>T095</x:v>
      </x:c>
      <x:c r="B114" s="21" t="str">
        <x:v>Logística e acesso ao mercado</x:v>
      </x:c>
      <x:c r="C114" s="21" t="str">
        <x:v>Exportador/importador e despachantes definidos.</x:v>
      </x:c>
      <x:c r="D114" s="22" t="str">
        <x:v>A definir</x:v>
      </x:c>
      <x:c r="E114" s="22" t="str"/>
      <x:c r="F114" s="22" t="str"/>
      <x:c r="G114" s="22" t="str"/>
      <x:c r="H114" s="22" t="str"/>
      <x:c r="I114" s="25"/>
      <x:c r="J114" s="25"/>
      <x:c r="K114" s="22" t="str"/>
      <x:c r="L114" s="22" t="str">
        <x:v>Não iniciado</x:v>
      </x:c>
      <x:c r="M114" s="22" t="str">
        <x:v>A definir</x:v>
      </x:c>
      <x:c r="N114" s="22" t="str"/>
      <x:c r="O114" s="22" t="str"/>
      <x:c r="P114" s="25"/>
      <x:c r="Q114" s="22" t="str"/>
      <x:c r="R114" s="22" t="str">
        <x:v>A definir</x:v>
      </x:c>
      <x:c r="S114" s="23" t="str">
        <x:f>IF(D114="Não aplicável",IF(E114="","Justificar N/A","N/A justificado"),IF(D114&lt;&gt;"Aplicável","Definir aplicabilidade",IF(AND(ISNUMBER(J114),J114&lt;TODAY()),"Vencido",IF(L114="Verificado",IF(AND(F114&lt;&gt;"",G114&lt;&gt;"",H114&lt;&gt;"",ISNUMBER(I114),K114&lt;&gt;"",Q114&lt;&gt;""),"Verificado","Completar verificação"),IF(OR(L114="Não iniciado",L114="Declarado",L114="Pendente",L114="Vencido"),L114,"Definir status")))))</x:f>
        <x:v>Definir aplicabilidade</x:v>
      </x:c>
    </x:row>
    <x:row r="115" ht="48" customHeight="1">
      <x:c r="A115" s="24" t="str">
        <x:v>T096</x:v>
      </x:c>
      <x:c r="B115" s="21" t="str">
        <x:v>Logística e acesso ao mercado</x:v>
      </x:c>
      <x:c r="C115" s="21" t="str">
        <x:v>Habilitação Siscomex e representação, conforme modelo da operação.</x:v>
      </x:c>
      <x:c r="D115" s="22" t="str">
        <x:v>A definir</x:v>
      </x:c>
      <x:c r="E115" s="22" t="str"/>
      <x:c r="F115" s="22" t="str"/>
      <x:c r="G115" s="22" t="str"/>
      <x:c r="H115" s="22" t="str"/>
      <x:c r="I115" s="25"/>
      <x:c r="J115" s="25"/>
      <x:c r="K115" s="22" t="str"/>
      <x:c r="L115" s="22" t="str">
        <x:v>Não iniciado</x:v>
      </x:c>
      <x:c r="M115" s="22" t="str">
        <x:v>A definir</x:v>
      </x:c>
      <x:c r="N115" s="22" t="str"/>
      <x:c r="O115" s="22" t="str"/>
      <x:c r="P115" s="25"/>
      <x:c r="Q115" s="22" t="str"/>
      <x:c r="R115" s="22" t="str">
        <x:v>A definir</x:v>
      </x:c>
      <x:c r="S115" s="23" t="str">
        <x:f>IF(D115="Não aplicável",IF(E115="","Justificar N/A","N/A justificado"),IF(D115&lt;&gt;"Aplicável","Definir aplicabilidade",IF(AND(ISNUMBER(J115),J115&lt;TODAY()),"Vencido",IF(L115="Verificado",IF(AND(F115&lt;&gt;"",G115&lt;&gt;"",H115&lt;&gt;"",ISNUMBER(I115),K115&lt;&gt;"",Q115&lt;&gt;""),"Verificado","Completar verificação"),IF(OR(L115="Não iniciado",L115="Declarado",L115="Pendente",L115="Vencido"),L115,"Definir status")))))</x:f>
        <x:v>Definir aplicabilidade</x:v>
      </x:c>
    </x:row>
    <x:row r="116" ht="48" customHeight="1">
      <x:c r="A116" s="24" t="str">
        <x:v>T097</x:v>
      </x:c>
      <x:c r="B116" s="21" t="str">
        <x:v>Logística e acesso ao mercado</x:v>
      </x:c>
      <x:c r="C116" s="21" t="str">
        <x:v>NCM/HS e tratamento tributário/administrativo examinados.</x:v>
      </x:c>
      <x:c r="D116" s="22" t="str">
        <x:v>A definir</x:v>
      </x:c>
      <x:c r="E116" s="22" t="str"/>
      <x:c r="F116" s="22" t="str"/>
      <x:c r="G116" s="22" t="str"/>
      <x:c r="H116" s="22" t="str"/>
      <x:c r="I116" s="25"/>
      <x:c r="J116" s="25"/>
      <x:c r="K116" s="22" t="str"/>
      <x:c r="L116" s="22" t="str">
        <x:v>Não iniciado</x:v>
      </x:c>
      <x:c r="M116" s="22" t="str">
        <x:v>A definir</x:v>
      </x:c>
      <x:c r="N116" s="22" t="str"/>
      <x:c r="O116" s="22" t="str"/>
      <x:c r="P116" s="25"/>
      <x:c r="Q116" s="22" t="str"/>
      <x:c r="R116" s="22" t="str">
        <x:v>A definir</x:v>
      </x:c>
      <x:c r="S116" s="23" t="str">
        <x:f>IF(D116="Não aplicável",IF(E116="","Justificar N/A","N/A justificado"),IF(D116&lt;&gt;"Aplicável","Definir aplicabilidade",IF(AND(ISNUMBER(J116),J116&lt;TODAY()),"Vencido",IF(L116="Verificado",IF(AND(F116&lt;&gt;"",G116&lt;&gt;"",H116&lt;&gt;"",ISNUMBER(I116),K116&lt;&gt;"",Q116&lt;&gt;""),"Verificado","Completar verificação"),IF(OR(L116="Não iniciado",L116="Declarado",L116="Pendente",L116="Vencido"),L116,"Definir status")))))</x:f>
        <x:v>Definir aplicabilidade</x:v>
      </x:c>
    </x:row>
    <x:row r="117" ht="48" customHeight="1">
      <x:c r="A117" s="24" t="str">
        <x:v>T098</x:v>
      </x:c>
      <x:c r="B117" s="21" t="str">
        <x:v>Logística e acesso ao mercado</x:v>
      </x:c>
      <x:c r="C117" s="21" t="str">
        <x:v>DU-E e LPCO quando aplicáveis.</x:v>
      </x:c>
      <x:c r="D117" s="22" t="str">
        <x:v>A definir</x:v>
      </x:c>
      <x:c r="E117" s="22" t="str"/>
      <x:c r="F117" s="22" t="str"/>
      <x:c r="G117" s="22" t="str"/>
      <x:c r="H117" s="22" t="str"/>
      <x:c r="I117" s="25"/>
      <x:c r="J117" s="25"/>
      <x:c r="K117" s="22" t="str"/>
      <x:c r="L117" s="22" t="str">
        <x:v>Não iniciado</x:v>
      </x:c>
      <x:c r="M117" s="22" t="str">
        <x:v>A definir</x:v>
      </x:c>
      <x:c r="N117" s="22" t="str"/>
      <x:c r="O117" s="22" t="str"/>
      <x:c r="P117" s="25"/>
      <x:c r="Q117" s="22" t="str"/>
      <x:c r="R117" s="22" t="str">
        <x:v>A definir</x:v>
      </x:c>
      <x:c r="S117" s="23" t="str">
        <x:f>IF(D117="Não aplicável",IF(E117="","Justificar N/A","N/A justificado"),IF(D117&lt;&gt;"Aplicável","Definir aplicabilidade",IF(AND(ISNUMBER(J117),J117&lt;TODAY()),"Vencido",IF(L117="Verificado",IF(AND(F117&lt;&gt;"",G117&lt;&gt;"",H117&lt;&gt;"",ISNUMBER(I117),K117&lt;&gt;"",Q117&lt;&gt;""),"Verificado","Completar verificação"),IF(OR(L117="Não iniciado",L117="Declarado",L117="Pendente",L117="Vencido"),L117,"Definir status")))))</x:f>
        <x:v>Definir aplicabilidade</x:v>
      </x:c>
    </x:row>
    <x:row r="118" ht="48" customHeight="1">
      <x:c r="A118" s="24" t="str">
        <x:v>T099</x:v>
      </x:c>
      <x:c r="B118" s="21" t="str">
        <x:v>Logística e acesso ao mercado</x:v>
      </x:c>
      <x:c r="C118" s="21" t="str">
        <x:v>Licenças, registros e autorizações no destino.</x:v>
      </x:c>
      <x:c r="D118" s="22" t="str">
        <x:v>A definir</x:v>
      </x:c>
      <x:c r="E118" s="22" t="str"/>
      <x:c r="F118" s="22" t="str"/>
      <x:c r="G118" s="22" t="str"/>
      <x:c r="H118" s="22" t="str"/>
      <x:c r="I118" s="25"/>
      <x:c r="J118" s="25"/>
      <x:c r="K118" s="22" t="str"/>
      <x:c r="L118" s="22" t="str">
        <x:v>Não iniciado</x:v>
      </x:c>
      <x:c r="M118" s="22" t="str">
        <x:v>A definir</x:v>
      </x:c>
      <x:c r="N118" s="22" t="str"/>
      <x:c r="O118" s="22" t="str"/>
      <x:c r="P118" s="25"/>
      <x:c r="Q118" s="22" t="str"/>
      <x:c r="R118" s="22" t="str">
        <x:v>A definir</x:v>
      </x:c>
      <x:c r="S118" s="23" t="str">
        <x:f>IF(D118="Não aplicável",IF(E118="","Justificar N/A","N/A justificado"),IF(D118&lt;&gt;"Aplicável","Definir aplicabilidade",IF(AND(ISNUMBER(J118),J118&lt;TODAY()),"Vencido",IF(L118="Verificado",IF(AND(F118&lt;&gt;"",G118&lt;&gt;"",H118&lt;&gt;"",ISNUMBER(I118),K118&lt;&gt;"",Q118&lt;&gt;""),"Verificado","Completar verificação"),IF(OR(L118="Não iniciado",L118="Declarado",L118="Pendente",L118="Vencido"),L118,"Definir status")))))</x:f>
        <x:v>Definir aplicabilidade</x:v>
      </x:c>
    </x:row>
    <x:row r="119" ht="48" customHeight="1">
      <x:c r="A119" s="24" t="str">
        <x:v>T100</x:v>
      </x:c>
      <x:c r="B119" s="21" t="str">
        <x:v>Logística e acesso ao mercado</x:v>
      </x:c>
      <x:c r="C119" s="21" t="str">
        <x:v>Requisitos sanitários e fitossanitários pertinentes.</x:v>
      </x:c>
      <x:c r="D119" s="22" t="str">
        <x:v>A definir</x:v>
      </x:c>
      <x:c r="E119" s="22" t="str"/>
      <x:c r="F119" s="22" t="str"/>
      <x:c r="G119" s="22" t="str"/>
      <x:c r="H119" s="22" t="str"/>
      <x:c r="I119" s="25"/>
      <x:c r="J119" s="25"/>
      <x:c r="K119" s="22" t="str"/>
      <x:c r="L119" s="22" t="str">
        <x:v>Não iniciado</x:v>
      </x:c>
      <x:c r="M119" s="22" t="str">
        <x:v>A definir</x:v>
      </x:c>
      <x:c r="N119" s="22" t="str"/>
      <x:c r="O119" s="22" t="str"/>
      <x:c r="P119" s="25"/>
      <x:c r="Q119" s="22" t="str"/>
      <x:c r="R119" s="22" t="str">
        <x:v>A definir</x:v>
      </x:c>
      <x:c r="S119" s="23" t="str">
        <x:f>IF(D119="Não aplicável",IF(E119="","Justificar N/A","N/A justificado"),IF(D119&lt;&gt;"Aplicável","Definir aplicabilidade",IF(AND(ISNUMBER(J119),J119&lt;TODAY()),"Vencido",IF(L119="Verificado",IF(AND(F119&lt;&gt;"",G119&lt;&gt;"",H119&lt;&gt;"",ISNUMBER(I119),K119&lt;&gt;"",Q119&lt;&gt;""),"Verificado","Completar verificação"),IF(OR(L119="Não iniciado",L119="Declarado",L119="Pendente",L119="Vencido"),L119,"Definir status")))))</x:f>
        <x:v>Definir aplicabilidade</x:v>
      </x:c>
    </x:row>
    <x:row r="120" ht="48" customHeight="1">
      <x:c r="A120" s="24" t="str">
        <x:v>T101</x:v>
      </x:c>
      <x:c r="B120" s="21" t="str">
        <x:v>Logística e acesso ao mercado</x:v>
      </x:c>
      <x:c r="C120" s="21" t="str">
        <x:v>Halal, conformidade técnica e certificações de destino quando exigidos.</x:v>
      </x:c>
      <x:c r="D120" s="22" t="str">
        <x:v>A definir</x:v>
      </x:c>
      <x:c r="E120" s="22" t="str"/>
      <x:c r="F120" s="22" t="str"/>
      <x:c r="G120" s="22" t="str"/>
      <x:c r="H120" s="22" t="str"/>
      <x:c r="I120" s="25"/>
      <x:c r="J120" s="25"/>
      <x:c r="K120" s="22" t="str"/>
      <x:c r="L120" s="22" t="str">
        <x:v>Não iniciado</x:v>
      </x:c>
      <x:c r="M120" s="22" t="str">
        <x:v>A definir</x:v>
      </x:c>
      <x:c r="N120" s="22" t="str"/>
      <x:c r="O120" s="22" t="str"/>
      <x:c r="P120" s="25"/>
      <x:c r="Q120" s="22" t="str"/>
      <x:c r="R120" s="22" t="str">
        <x:v>A definir</x:v>
      </x:c>
      <x:c r="S120" s="23" t="str">
        <x:f>IF(D120="Não aplicável",IF(E120="","Justificar N/A","N/A justificado"),IF(D120&lt;&gt;"Aplicável","Definir aplicabilidade",IF(AND(ISNUMBER(J120),J120&lt;TODAY()),"Vencido",IF(L120="Verificado",IF(AND(F120&lt;&gt;"",G120&lt;&gt;"",H120&lt;&gt;"",ISNUMBER(I120),K120&lt;&gt;"",Q120&lt;&gt;""),"Verificado","Completar verificação"),IF(OR(L120="Não iniciado",L120="Declarado",L120="Pendente",L120="Vencido"),L120,"Definir status")))))</x:f>
        <x:v>Definir aplicabilidade</x:v>
      </x:c>
    </x:row>
    <x:row r="121" ht="48" customHeight="1">
      <x:c r="A121" s="24" t="str">
        <x:v>T102</x:v>
      </x:c>
      <x:c r="B121" s="21" t="str">
        <x:v>Logística e acesso ao mercado</x:v>
      </x:c>
      <x:c r="C121" s="21" t="str">
        <x:v>Frete, capacidade de embarque, armazenagem e seguro.</x:v>
      </x:c>
      <x:c r="D121" s="22" t="str">
        <x:v>A definir</x:v>
      </x:c>
      <x:c r="E121" s="22" t="str"/>
      <x:c r="F121" s="22" t="str"/>
      <x:c r="G121" s="22" t="str"/>
      <x:c r="H121" s="22" t="str"/>
      <x:c r="I121" s="25"/>
      <x:c r="J121" s="25"/>
      <x:c r="K121" s="22" t="str"/>
      <x:c r="L121" s="22" t="str">
        <x:v>Não iniciado</x:v>
      </x:c>
      <x:c r="M121" s="22" t="str">
        <x:v>A definir</x:v>
      </x:c>
      <x:c r="N121" s="22" t="str"/>
      <x:c r="O121" s="22" t="str"/>
      <x:c r="P121" s="25"/>
      <x:c r="Q121" s="22" t="str"/>
      <x:c r="R121" s="22" t="str">
        <x:v>A definir</x:v>
      </x:c>
      <x:c r="S121" s="23" t="str">
        <x:f>IF(D121="Não aplicável",IF(E121="","Justificar N/A","N/A justificado"),IF(D121&lt;&gt;"Aplicável","Definir aplicabilidade",IF(AND(ISNUMBER(J121),J121&lt;TODAY()),"Vencido",IF(L121="Verificado",IF(AND(F121&lt;&gt;"",G121&lt;&gt;"",H121&lt;&gt;"",ISNUMBER(I121),K121&lt;&gt;"",Q121&lt;&gt;""),"Verificado","Completar verificação"),IF(OR(L121="Não iniciado",L121="Declarado",L121="Pendente",L121="Vencido"),L121,"Definir status")))))</x:f>
        <x:v>Definir aplicabilidade</x:v>
      </x:c>
    </x:row>
    <x:row r="122" ht="48" customHeight="1">
      <x:c r="A122" s="24" t="str">
        <x:v>T103</x:v>
      </x:c>
      <x:c r="B122" s="21" t="str">
        <x:v>Logística e acesso ao mercado</x:v>
      </x:c>
      <x:c r="C122" s="21" t="str">
        <x:v>Incoterm coerente com o que cada parte consegue executar.</x:v>
      </x:c>
      <x:c r="D122" s="22" t="str">
        <x:v>A definir</x:v>
      </x:c>
      <x:c r="E122" s="22" t="str"/>
      <x:c r="F122" s="22" t="str"/>
      <x:c r="G122" s="22" t="str"/>
      <x:c r="H122" s="22" t="str"/>
      <x:c r="I122" s="25"/>
      <x:c r="J122" s="25"/>
      <x:c r="K122" s="22" t="str"/>
      <x:c r="L122" s="22" t="str">
        <x:v>Não iniciado</x:v>
      </x:c>
      <x:c r="M122" s="22" t="str">
        <x:v>A definir</x:v>
      </x:c>
      <x:c r="N122" s="22" t="str"/>
      <x:c r="O122" s="22" t="str"/>
      <x:c r="P122" s="25"/>
      <x:c r="Q122" s="22" t="str"/>
      <x:c r="R122" s="22" t="str">
        <x:v>A definir</x:v>
      </x:c>
      <x:c r="S122" s="23" t="str">
        <x:f>IF(D122="Não aplicável",IF(E122="","Justificar N/A","N/A justificado"),IF(D122&lt;&gt;"Aplicável","Definir aplicabilidade",IF(AND(ISNUMBER(J122),J122&lt;TODAY()),"Vencido",IF(L122="Verificado",IF(AND(F122&lt;&gt;"",G122&lt;&gt;"",H122&lt;&gt;"",ISNUMBER(I122),K122&lt;&gt;"",Q122&lt;&gt;""),"Verificado","Completar verificação"),IF(OR(L122="Não iniciado",L122="Declarado",L122="Pendente",L122="Vencido"),L122,"Definir status")))))</x:f>
        <x:v>Definir aplicabilidade</x:v>
      </x:c>
    </x:row>
    <x:row r="123" ht="48" customHeight="1">
      <x:c r="A123" s="24" t="str">
        <x:v>T104</x:v>
      </x:c>
      <x:c r="B123" s="21" t="str">
        <x:v>Logística e acesso ao mercado</x:v>
      </x:c>
      <x:c r="C123" s="21" t="str">
        <x:v>Cronograma, contingência, demurrage/detention e custos extraordinários.</x:v>
      </x:c>
      <x:c r="D123" s="22" t="str">
        <x:v>A definir</x:v>
      </x:c>
      <x:c r="E123" s="22" t="str"/>
      <x:c r="F123" s="22" t="str"/>
      <x:c r="G123" s="22" t="str"/>
      <x:c r="H123" s="22" t="str"/>
      <x:c r="I123" s="25"/>
      <x:c r="J123" s="25"/>
      <x:c r="K123" s="22" t="str"/>
      <x:c r="L123" s="22" t="str">
        <x:v>Não iniciado</x:v>
      </x:c>
      <x:c r="M123" s="22" t="str">
        <x:v>A definir</x:v>
      </x:c>
      <x:c r="N123" s="22" t="str"/>
      <x:c r="O123" s="22" t="str"/>
      <x:c r="P123" s="25"/>
      <x:c r="Q123" s="22" t="str"/>
      <x:c r="R123" s="22" t="str">
        <x:v>A definir</x:v>
      </x:c>
      <x:c r="S123" s="23" t="str">
        <x:f>IF(D123="Não aplicável",IF(E123="","Justificar N/A","N/A justificado"),IF(D123&lt;&gt;"Aplicável","Definir aplicabilidade",IF(AND(ISNUMBER(J123),J123&lt;TODAY()),"Vencido",IF(L123="Verificado",IF(AND(F123&lt;&gt;"",G123&lt;&gt;"",H123&lt;&gt;"",ISNUMBER(I123),K123&lt;&gt;"",Q123&lt;&gt;""),"Verificado","Completar verificação"),IF(OR(L123="Não iniciado",L123="Declarado",L123="Pendente",L123="Vencido"),L123,"Definir status")))))</x:f>
        <x:v>Definir aplicabilidade</x:v>
      </x:c>
    </x:row>
    <x:row r="124" ht="48" customHeight="1">
      <x:c r="A124" s="24" t="str">
        <x:v>T105</x:v>
      </x:c>
      <x:c r="B124" s="21" t="str">
        <x:v>Logística e acesso ao mercado</x:v>
      </x:c>
      <x:c r="C124" s="21" t="str">
        <x:v>Responsabilidade por desembaraço, tributos e recebimento.</x:v>
      </x:c>
      <x:c r="D124" s="22" t="str">
        <x:v>A definir</x:v>
      </x:c>
      <x:c r="E124" s="22" t="str"/>
      <x:c r="F124" s="22" t="str"/>
      <x:c r="G124" s="22" t="str"/>
      <x:c r="H124" s="22" t="str"/>
      <x:c r="I124" s="25"/>
      <x:c r="J124" s="25"/>
      <x:c r="K124" s="22" t="str"/>
      <x:c r="L124" s="22" t="str">
        <x:v>Não iniciado</x:v>
      </x:c>
      <x:c r="M124" s="22" t="str">
        <x:v>A definir</x:v>
      </x:c>
      <x:c r="N124" s="22" t="str"/>
      <x:c r="O124" s="22" t="str"/>
      <x:c r="P124" s="25"/>
      <x:c r="Q124" s="22" t="str"/>
      <x:c r="R124" s="22" t="str">
        <x:v>A definir</x:v>
      </x:c>
      <x:c r="S124" s="23" t="str">
        <x:f>IF(D124="Não aplicável",IF(E124="","Justificar N/A","N/A justificado"),IF(D124&lt;&gt;"Aplicável","Definir aplicabilidade",IF(AND(ISNUMBER(J124),J124&lt;TODAY()),"Vencido",IF(L124="Verificado",IF(AND(F124&lt;&gt;"",G124&lt;&gt;"",H124&lt;&gt;"",ISNUMBER(I124),K124&lt;&gt;"",Q124&lt;&gt;""),"Verificado","Completar verificação"),IF(OR(L124="Não iniciado",L124="Declarado",L124="Pendente",L124="Vencido"),L124,"Definir status")))))</x:f>
        <x:v>Definir aplicabilidade</x:v>
      </x:c>
    </x:row>
    <x:row r="125" ht="48" customHeight="1">
      <x:c r="A125" s="24" t="str">
        <x:v>T106</x:v>
      </x:c>
      <x:c r="B125" s="21" t="str">
        <x:v>Documentos de embarque</x:v>
      </x:c>
      <x:c r="C125" s="21" t="str">
        <x:v>Commercial invoice.</x:v>
      </x:c>
      <x:c r="D125" s="22" t="str">
        <x:v>A definir</x:v>
      </x:c>
      <x:c r="E125" s="22" t="str"/>
      <x:c r="F125" s="22" t="str"/>
      <x:c r="G125" s="22" t="str"/>
      <x:c r="H125" s="22" t="str"/>
      <x:c r="I125" s="25"/>
      <x:c r="J125" s="25"/>
      <x:c r="K125" s="22" t="str"/>
      <x:c r="L125" s="22" t="str">
        <x:v>Não iniciado</x:v>
      </x:c>
      <x:c r="M125" s="22" t="str">
        <x:v>A definir</x:v>
      </x:c>
      <x:c r="N125" s="22" t="str"/>
      <x:c r="O125" s="22" t="str"/>
      <x:c r="P125" s="25"/>
      <x:c r="Q125" s="22" t="str"/>
      <x:c r="R125" s="22" t="str">
        <x:v>A definir</x:v>
      </x:c>
      <x:c r="S125" s="23" t="str">
        <x:f>IF(D125="Não aplicável",IF(E125="","Justificar N/A","N/A justificado"),IF(D125&lt;&gt;"Aplicável","Definir aplicabilidade",IF(AND(ISNUMBER(J125),J125&lt;TODAY()),"Vencido",IF(L125="Verificado",IF(AND(F125&lt;&gt;"",G125&lt;&gt;"",H125&lt;&gt;"",ISNUMBER(I125),K125&lt;&gt;"",Q125&lt;&gt;""),"Verificado","Completar verificação"),IF(OR(L125="Não iniciado",L125="Declarado",L125="Pendente",L125="Vencido"),L125,"Definir status")))))</x:f>
        <x:v>Definir aplicabilidade</x:v>
      </x:c>
    </x:row>
    <x:row r="126" ht="48" customHeight="1">
      <x:c r="A126" s="24" t="str">
        <x:v>T107</x:v>
      </x:c>
      <x:c r="B126" s="21" t="str">
        <x:v>Documentos de embarque</x:v>
      </x:c>
      <x:c r="C126" s="21" t="str">
        <x:v>Packing list quando aplicável à carga.</x:v>
      </x:c>
      <x:c r="D126" s="22" t="str">
        <x:v>A definir</x:v>
      </x:c>
      <x:c r="E126" s="22" t="str"/>
      <x:c r="F126" s="22" t="str"/>
      <x:c r="G126" s="22" t="str"/>
      <x:c r="H126" s="22" t="str"/>
      <x:c r="I126" s="25"/>
      <x:c r="J126" s="25"/>
      <x:c r="K126" s="22" t="str"/>
      <x:c r="L126" s="22" t="str">
        <x:v>Não iniciado</x:v>
      </x:c>
      <x:c r="M126" s="22" t="str">
        <x:v>A definir</x:v>
      </x:c>
      <x:c r="N126" s="22" t="str"/>
      <x:c r="O126" s="22" t="str"/>
      <x:c r="P126" s="25"/>
      <x:c r="Q126" s="22" t="str"/>
      <x:c r="R126" s="22" t="str">
        <x:v>A definir</x:v>
      </x:c>
      <x:c r="S126" s="23" t="str">
        <x:f>IF(D126="Não aplicável",IF(E126="","Justificar N/A","N/A justificado"),IF(D126&lt;&gt;"Aplicável","Definir aplicabilidade",IF(AND(ISNUMBER(J126),J126&lt;TODAY()),"Vencido",IF(L126="Verificado",IF(AND(F126&lt;&gt;"",G126&lt;&gt;"",H126&lt;&gt;"",ISNUMBER(I126),K126&lt;&gt;"",Q126&lt;&gt;""),"Verificado","Completar verificação"),IF(OR(L126="Não iniciado",L126="Declarado",L126="Pendente",L126="Vencido"),L126,"Definir status")))))</x:f>
        <x:v>Definir aplicabilidade</x:v>
      </x:c>
    </x:row>
    <x:row r="127" ht="48" customHeight="1">
      <x:c r="A127" s="24" t="str">
        <x:v>T108</x:v>
      </x:c>
      <x:c r="B127" s="21" t="str">
        <x:v>Documentos de embarque</x:v>
      </x:c>
      <x:c r="C127" s="21" t="str">
        <x:v>Relação de carga a granel/pesos, se necessária, sem substituir documentos exigidos.</x:v>
      </x:c>
      <x:c r="D127" s="22" t="str">
        <x:v>A definir</x:v>
      </x:c>
      <x:c r="E127" s="22" t="str"/>
      <x:c r="F127" s="22" t="str"/>
      <x:c r="G127" s="22" t="str"/>
      <x:c r="H127" s="22" t="str"/>
      <x:c r="I127" s="25"/>
      <x:c r="J127" s="25"/>
      <x:c r="K127" s="22" t="str"/>
      <x:c r="L127" s="22" t="str">
        <x:v>Não iniciado</x:v>
      </x:c>
      <x:c r="M127" s="22" t="str">
        <x:v>A definir</x:v>
      </x:c>
      <x:c r="N127" s="22" t="str"/>
      <x:c r="O127" s="22" t="str"/>
      <x:c r="P127" s="25"/>
      <x:c r="Q127" s="22" t="str"/>
      <x:c r="R127" s="22" t="str">
        <x:v>A definir</x:v>
      </x:c>
      <x:c r="S127" s="23" t="str">
        <x:f>IF(D127="Não aplicável",IF(E127="","Justificar N/A","N/A justificado"),IF(D127&lt;&gt;"Aplicável","Definir aplicabilidade",IF(AND(ISNUMBER(J127),J127&lt;TODAY()),"Vencido",IF(L127="Verificado",IF(AND(F127&lt;&gt;"",G127&lt;&gt;"",H127&lt;&gt;"",ISNUMBER(I127),K127&lt;&gt;"",Q127&lt;&gt;""),"Verificado","Completar verificação"),IF(OR(L127="Não iniciado",L127="Declarado",L127="Pendente",L127="Vencido"),L127,"Definir status")))))</x:f>
        <x:v>Definir aplicabilidade</x:v>
      </x:c>
    </x:row>
    <x:row r="128" ht="48" customHeight="1">
      <x:c r="A128" s="24" t="str">
        <x:v>T109</x:v>
      </x:c>
      <x:c r="B128" s="21" t="str">
        <x:v>Documentos de embarque</x:v>
      </x:c>
      <x:c r="C128" s="21" t="str">
        <x:v>Shipping instructions.</x:v>
      </x:c>
      <x:c r="D128" s="22" t="str">
        <x:v>A definir</x:v>
      </x:c>
      <x:c r="E128" s="22" t="str"/>
      <x:c r="F128" s="22" t="str"/>
      <x:c r="G128" s="22" t="str"/>
      <x:c r="H128" s="22" t="str"/>
      <x:c r="I128" s="25"/>
      <x:c r="J128" s="25"/>
      <x:c r="K128" s="22" t="str"/>
      <x:c r="L128" s="22" t="str">
        <x:v>Não iniciado</x:v>
      </x:c>
      <x:c r="M128" s="22" t="str">
        <x:v>A definir</x:v>
      </x:c>
      <x:c r="N128" s="22" t="str"/>
      <x:c r="O128" s="22" t="str"/>
      <x:c r="P128" s="25"/>
      <x:c r="Q128" s="22" t="str"/>
      <x:c r="R128" s="22" t="str">
        <x:v>A definir</x:v>
      </x:c>
      <x:c r="S128" s="23" t="str">
        <x:f>IF(D128="Não aplicável",IF(E128="","Justificar N/A","N/A justificado"),IF(D128&lt;&gt;"Aplicável","Definir aplicabilidade",IF(AND(ISNUMBER(J128),J128&lt;TODAY()),"Vencido",IF(L128="Verificado",IF(AND(F128&lt;&gt;"",G128&lt;&gt;"",H128&lt;&gt;"",ISNUMBER(I128),K128&lt;&gt;"",Q128&lt;&gt;""),"Verificado","Completar verificação"),IF(OR(L128="Não iniciado",L128="Declarado",L128="Pendente",L128="Vencido"),L128,"Definir status")))))</x:f>
        <x:v>Definir aplicabilidade</x:v>
      </x:c>
    </x:row>
    <x:row r="129" ht="48" customHeight="1">
      <x:c r="A129" s="24" t="str">
        <x:v>T110</x:v>
      </x:c>
      <x:c r="B129" s="21" t="str">
        <x:v>Documentos de embarque</x:v>
      </x:c>
      <x:c r="C129" s="21" t="str">
        <x:v>B/L, sea waybill ou AWB emitido pelo transportador/representante competente.</x:v>
      </x:c>
      <x:c r="D129" s="22" t="str">
        <x:v>A definir</x:v>
      </x:c>
      <x:c r="E129" s="22" t="str"/>
      <x:c r="F129" s="22" t="str"/>
      <x:c r="G129" s="22" t="str"/>
      <x:c r="H129" s="22" t="str"/>
      <x:c r="I129" s="25"/>
      <x:c r="J129" s="25"/>
      <x:c r="K129" s="22" t="str"/>
      <x:c r="L129" s="22" t="str">
        <x:v>Não iniciado</x:v>
      </x:c>
      <x:c r="M129" s="22" t="str">
        <x:v>A definir</x:v>
      </x:c>
      <x:c r="N129" s="22" t="str"/>
      <x:c r="O129" s="22" t="str"/>
      <x:c r="P129" s="25"/>
      <x:c r="Q129" s="22" t="str"/>
      <x:c r="R129" s="22" t="str">
        <x:v>A definir</x:v>
      </x:c>
      <x:c r="S129" s="23" t="str">
        <x:f>IF(D129="Não aplicável",IF(E129="","Justificar N/A","N/A justificado"),IF(D129&lt;&gt;"Aplicável","Definir aplicabilidade",IF(AND(ISNUMBER(J129),J129&lt;TODAY()),"Vencido",IF(L129="Verificado",IF(AND(F129&lt;&gt;"",G129&lt;&gt;"",H129&lt;&gt;"",ISNUMBER(I129),K129&lt;&gt;"",Q129&lt;&gt;""),"Verificado","Completar verificação"),IF(OR(L129="Não iniciado",L129="Declarado",L129="Pendente",L129="Vencido"),L129,"Definir status")))))</x:f>
        <x:v>Definir aplicabilidade</x:v>
      </x:c>
    </x:row>
    <x:row r="130" ht="48" customHeight="1">
      <x:c r="A130" s="24" t="str">
        <x:v>T111</x:v>
      </x:c>
      <x:c r="B130" s="21" t="str">
        <x:v>Documentos de embarque</x:v>
      </x:c>
      <x:c r="C130" s="21" t="str">
        <x:v>Certificado de origem quando exigido.</x:v>
      </x:c>
      <x:c r="D130" s="22" t="str">
        <x:v>A definir</x:v>
      </x:c>
      <x:c r="E130" s="22" t="str"/>
      <x:c r="F130" s="22" t="str"/>
      <x:c r="G130" s="22" t="str"/>
      <x:c r="H130" s="22" t="str"/>
      <x:c r="I130" s="25"/>
      <x:c r="J130" s="25"/>
      <x:c r="K130" s="22" t="str"/>
      <x:c r="L130" s="22" t="str">
        <x:v>Não iniciado</x:v>
      </x:c>
      <x:c r="M130" s="22" t="str">
        <x:v>A definir</x:v>
      </x:c>
      <x:c r="N130" s="22" t="str"/>
      <x:c r="O130" s="22" t="str"/>
      <x:c r="P130" s="25"/>
      <x:c r="Q130" s="22" t="str"/>
      <x:c r="R130" s="22" t="str">
        <x:v>A definir</x:v>
      </x:c>
      <x:c r="S130" s="23" t="str">
        <x:f>IF(D130="Não aplicável",IF(E130="","Justificar N/A","N/A justificado"),IF(D130&lt;&gt;"Aplicável","Definir aplicabilidade",IF(AND(ISNUMBER(J130),J130&lt;TODAY()),"Vencido",IF(L130="Verificado",IF(AND(F130&lt;&gt;"",G130&lt;&gt;"",H130&lt;&gt;"",ISNUMBER(I130),K130&lt;&gt;"",Q130&lt;&gt;""),"Verificado","Completar verificação"),IF(OR(L130="Não iniciado",L130="Declarado",L130="Pendente",L130="Vencido"),L130,"Definir status")))))</x:f>
        <x:v>Definir aplicabilidade</x:v>
      </x:c>
    </x:row>
    <x:row r="131" ht="48" customHeight="1">
      <x:c r="A131" s="24" t="str">
        <x:v>T112</x:v>
      </x:c>
      <x:c r="B131" s="21" t="str">
        <x:v>Documentos de embarque</x:v>
      </x:c>
      <x:c r="C131" s="21" t="str">
        <x:v>Certificados sanitários/fitossanitários conforme produto e destino.</x:v>
      </x:c>
      <x:c r="D131" s="22" t="str">
        <x:v>A definir</x:v>
      </x:c>
      <x:c r="E131" s="22" t="str"/>
      <x:c r="F131" s="22" t="str"/>
      <x:c r="G131" s="22" t="str"/>
      <x:c r="H131" s="22" t="str"/>
      <x:c r="I131" s="25"/>
      <x:c r="J131" s="25"/>
      <x:c r="K131" s="22" t="str"/>
      <x:c r="L131" s="22" t="str">
        <x:v>Não iniciado</x:v>
      </x:c>
      <x:c r="M131" s="22" t="str">
        <x:v>A definir</x:v>
      </x:c>
      <x:c r="N131" s="22" t="str"/>
      <x:c r="O131" s="22" t="str"/>
      <x:c r="P131" s="25"/>
      <x:c r="Q131" s="22" t="str"/>
      <x:c r="R131" s="22" t="str">
        <x:v>A definir</x:v>
      </x:c>
      <x:c r="S131" s="23" t="str">
        <x:f>IF(D131="Não aplicável",IF(E131="","Justificar N/A","N/A justificado"),IF(D131&lt;&gt;"Aplicável","Definir aplicabilidade",IF(AND(ISNUMBER(J131),J131&lt;TODAY()),"Vencido",IF(L131="Verificado",IF(AND(F131&lt;&gt;"",G131&lt;&gt;"",H131&lt;&gt;"",ISNUMBER(I131),K131&lt;&gt;"",Q131&lt;&gt;""),"Verificado","Completar verificação"),IF(OR(L131="Não iniciado",L131="Declarado",L131="Pendente",L131="Vencido"),L131,"Definir status")))))</x:f>
        <x:v>Definir aplicabilidade</x:v>
      </x:c>
    </x:row>
    <x:row r="132" ht="48" customHeight="1">
      <x:c r="A132" s="24" t="str">
        <x:v>T113</x:v>
      </x:c>
      <x:c r="B132" s="21" t="str">
        <x:v>Documentos de embarque</x:v>
      </x:c>
      <x:c r="C132" s="21" t="str">
        <x:v>Certificados de qualidade, inspeção e peso previstos.</x:v>
      </x:c>
      <x:c r="D132" s="22" t="str">
        <x:v>A definir</x:v>
      </x:c>
      <x:c r="E132" s="22" t="str"/>
      <x:c r="F132" s="22" t="str"/>
      <x:c r="G132" s="22" t="str"/>
      <x:c r="H132" s="22" t="str"/>
      <x:c r="I132" s="25"/>
      <x:c r="J132" s="25"/>
      <x:c r="K132" s="22" t="str"/>
      <x:c r="L132" s="22" t="str">
        <x:v>Não iniciado</x:v>
      </x:c>
      <x:c r="M132" s="22" t="str">
        <x:v>A definir</x:v>
      </x:c>
      <x:c r="N132" s="22" t="str"/>
      <x:c r="O132" s="22" t="str"/>
      <x:c r="P132" s="25"/>
      <x:c r="Q132" s="22" t="str"/>
      <x:c r="R132" s="22" t="str">
        <x:v>A definir</x:v>
      </x:c>
      <x:c r="S132" s="23" t="str">
        <x:f>IF(D132="Não aplicável",IF(E132="","Justificar N/A","N/A justificado"),IF(D132&lt;&gt;"Aplicável","Definir aplicabilidade",IF(AND(ISNUMBER(J132),J132&lt;TODAY()),"Vencido",IF(L132="Verificado",IF(AND(F132&lt;&gt;"",G132&lt;&gt;"",H132&lt;&gt;"",ISNUMBER(I132),K132&lt;&gt;"",Q132&lt;&gt;""),"Verificado","Completar verificação"),IF(OR(L132="Não iniciado",L132="Declarado",L132="Pendente",L132="Vencido"),L132,"Definir status")))))</x:f>
        <x:v>Definir aplicabilidade</x:v>
      </x:c>
    </x:row>
    <x:row r="133" ht="48" customHeight="1">
      <x:c r="A133" s="24" t="str">
        <x:v>T114</x:v>
      </x:c>
      <x:c r="B133" s="21" t="str">
        <x:v>Documentos de embarque</x:v>
      </x:c>
      <x:c r="C133" s="21" t="str">
        <x:v>Documento de seguro quando previsto.</x:v>
      </x:c>
      <x:c r="D133" s="22" t="str">
        <x:v>A definir</x:v>
      </x:c>
      <x:c r="E133" s="22" t="str"/>
      <x:c r="F133" s="22" t="str"/>
      <x:c r="G133" s="22" t="str"/>
      <x:c r="H133" s="22" t="str"/>
      <x:c r="I133" s="25"/>
      <x:c r="J133" s="25"/>
      <x:c r="K133" s="22" t="str"/>
      <x:c r="L133" s="22" t="str">
        <x:v>Não iniciado</x:v>
      </x:c>
      <x:c r="M133" s="22" t="str">
        <x:v>A definir</x:v>
      </x:c>
      <x:c r="N133" s="22" t="str"/>
      <x:c r="O133" s="22" t="str"/>
      <x:c r="P133" s="25"/>
      <x:c r="Q133" s="22" t="str"/>
      <x:c r="R133" s="22" t="str">
        <x:v>A definir</x:v>
      </x:c>
      <x:c r="S133" s="23" t="str">
        <x:f>IF(D133="Não aplicável",IF(E133="","Justificar N/A","N/A justificado"),IF(D133&lt;&gt;"Aplicável","Definir aplicabilidade",IF(AND(ISNUMBER(J133),J133&lt;TODAY()),"Vencido",IF(L133="Verificado",IF(AND(F133&lt;&gt;"",G133&lt;&gt;"",H133&lt;&gt;"",ISNUMBER(I133),K133&lt;&gt;"",Q133&lt;&gt;""),"Verificado","Completar verificação"),IF(OR(L133="Não iniciado",L133="Declarado",L133="Pendente",L133="Vencido"),L133,"Definir status")))))</x:f>
        <x:v>Definir aplicabilidade</x:v>
      </x:c>
    </x:row>
    <x:row r="134" ht="48" customHeight="1">
      <x:c r="A134" s="24" t="str">
        <x:v>T115</x:v>
      </x:c>
      <x:c r="B134" s="21" t="str">
        <x:v>Documentos de embarque</x:v>
      </x:c>
      <x:c r="C134" s="21" t="str">
        <x:v>Conferência cruzada entre contrato, invoice, transporte e instrumento bancário.</x:v>
      </x:c>
      <x:c r="D134" s="22" t="str">
        <x:v>A definir</x:v>
      </x:c>
      <x:c r="E134" s="22" t="str"/>
      <x:c r="F134" s="22" t="str"/>
      <x:c r="G134" s="22" t="str"/>
      <x:c r="H134" s="22" t="str"/>
      <x:c r="I134" s="25"/>
      <x:c r="J134" s="25"/>
      <x:c r="K134" s="22" t="str"/>
      <x:c r="L134" s="22" t="str">
        <x:v>Não iniciado</x:v>
      </x:c>
      <x:c r="M134" s="22" t="str">
        <x:v>A definir</x:v>
      </x:c>
      <x:c r="N134" s="22" t="str"/>
      <x:c r="O134" s="22" t="str"/>
      <x:c r="P134" s="25"/>
      <x:c r="Q134" s="22" t="str"/>
      <x:c r="R134" s="22" t="str">
        <x:v>A definir</x:v>
      </x:c>
      <x:c r="S134" s="23" t="str">
        <x:f>IF(D134="Não aplicável",IF(E134="","Justificar N/A","N/A justificado"),IF(D134&lt;&gt;"Aplicável","Definir aplicabilidade",IF(AND(ISNUMBER(J134),J134&lt;TODAY()),"Vencido",IF(L134="Verificado",IF(AND(F134&lt;&gt;"",G134&lt;&gt;"",H134&lt;&gt;"",ISNUMBER(I134),K134&lt;&gt;"",Q134&lt;&gt;""),"Verificado","Completar verificação"),IF(OR(L134="Não iniciado",L134="Declarado",L134="Pendente",L134="Vencido"),L134,"Definir status")))))</x:f>
        <x:v>Definir aplicabilidade</x:v>
      </x:c>
    </x:row>
    <x:row r="135" ht="48" customHeight="1">
      <x:c r="A135" s="24" t="str">
        <x:v>T116</x:v>
      </x:c>
      <x:c r="B135" s="21" t="str">
        <x:v>Documentos de embarque</x:v>
      </x:c>
      <x:c r="C135" s="21" t="str">
        <x:v>Controle de originais, cópias, versões e apresentação no prazo.</x:v>
      </x:c>
      <x:c r="D135" s="22" t="str">
        <x:v>A definir</x:v>
      </x:c>
      <x:c r="E135" s="22" t="str"/>
      <x:c r="F135" s="22" t="str"/>
      <x:c r="G135" s="22" t="str"/>
      <x:c r="H135" s="22" t="str"/>
      <x:c r="I135" s="25"/>
      <x:c r="J135" s="25"/>
      <x:c r="K135" s="22" t="str"/>
      <x:c r="L135" s="22" t="str">
        <x:v>Não iniciado</x:v>
      </x:c>
      <x:c r="M135" s="22" t="str">
        <x:v>A definir</x:v>
      </x:c>
      <x:c r="N135" s="22" t="str"/>
      <x:c r="O135" s="22" t="str"/>
      <x:c r="P135" s="25"/>
      <x:c r="Q135" s="22" t="str"/>
      <x:c r="R135" s="22" t="str">
        <x:v>A definir</x:v>
      </x:c>
      <x:c r="S135" s="23" t="str">
        <x:f>IF(D135="Não aplicável",IF(E135="","Justificar N/A","N/A justificado"),IF(D135&lt;&gt;"Aplicável","Definir aplicabilidade",IF(AND(ISNUMBER(J135),J135&lt;TODAY()),"Vencido",IF(L135="Verificado",IF(AND(F135&lt;&gt;"",G135&lt;&gt;"",H135&lt;&gt;"",ISNUMBER(I135),K135&lt;&gt;"",Q135&lt;&gt;""),"Verificado","Completar verificação"),IF(OR(L135="Não iniciado",L135="Declarado",L135="Pendente",L135="Vencido"),L135,"Definir status")))))</x:f>
        <x:v>Definir aplicabilidade</x:v>
      </x:c>
    </x:row>
    <x:row r="136" ht="48" customHeight="1">
      <x:c r="A136" s="24" t="str">
        <x:v>T117</x:v>
      </x:c>
      <x:c r="B136" s="21" t="str">
        <x:v>Buyer Book e qualificação comercial</x:v>
      </x:c>
      <x:c r="C136" s="21" t="str">
        <x:v>Empresa, país, função na cadeia e fonte do registro.</x:v>
      </x:c>
      <x:c r="D136" s="22" t="str">
        <x:v>A definir</x:v>
      </x:c>
      <x:c r="E136" s="22" t="str"/>
      <x:c r="F136" s="22" t="str"/>
      <x:c r="G136" s="22" t="str"/>
      <x:c r="H136" s="22" t="str"/>
      <x:c r="I136" s="25"/>
      <x:c r="J136" s="25"/>
      <x:c r="K136" s="22" t="str"/>
      <x:c r="L136" s="22" t="str">
        <x:v>Não iniciado</x:v>
      </x:c>
      <x:c r="M136" s="22" t="str">
        <x:v>A definir</x:v>
      </x:c>
      <x:c r="N136" s="22" t="str"/>
      <x:c r="O136" s="22" t="str"/>
      <x:c r="P136" s="25"/>
      <x:c r="Q136" s="22" t="str"/>
      <x:c r="R136" s="22" t="str">
        <x:v>A definir</x:v>
      </x:c>
      <x:c r="S136" s="23" t="str">
        <x:f>IF(D136="Não aplicável",IF(E136="","Justificar N/A","N/A justificado"),IF(D136&lt;&gt;"Aplicável","Definir aplicabilidade",IF(AND(ISNUMBER(J136),J136&lt;TODAY()),"Vencido",IF(L136="Verificado",IF(AND(F136&lt;&gt;"",G136&lt;&gt;"",H136&lt;&gt;"",ISNUMBER(I136),K136&lt;&gt;"",Q136&lt;&gt;""),"Verificado","Completar verificação"),IF(OR(L136="Não iniciado",L136="Declarado",L136="Pendente",L136="Vencido"),L136,"Definir status")))))</x:f>
        <x:v>Definir aplicabilidade</x:v>
      </x:c>
    </x:row>
    <x:row r="137" ht="48" customHeight="1">
      <x:c r="A137" s="24" t="str">
        <x:v>T118</x:v>
      </x:c>
      <x:c r="B137" s="21" t="str">
        <x:v>Buyer Book e qualificação comercial</x:v>
      </x:c>
      <x:c r="C137" s="21" t="str">
        <x:v>Interlocutor, cargo, autoridade e canal confirmado.</x:v>
      </x:c>
      <x:c r="D137" s="22" t="str">
        <x:v>A definir</x:v>
      </x:c>
      <x:c r="E137" s="22" t="str"/>
      <x:c r="F137" s="22" t="str"/>
      <x:c r="G137" s="22" t="str"/>
      <x:c r="H137" s="22" t="str"/>
      <x:c r="I137" s="25"/>
      <x:c r="J137" s="25"/>
      <x:c r="K137" s="22" t="str"/>
      <x:c r="L137" s="22" t="str">
        <x:v>Não iniciado</x:v>
      </x:c>
      <x:c r="M137" s="22" t="str">
        <x:v>A definir</x:v>
      </x:c>
      <x:c r="N137" s="22" t="str"/>
      <x:c r="O137" s="22" t="str"/>
      <x:c r="P137" s="25"/>
      <x:c r="Q137" s="22" t="str"/>
      <x:c r="R137" s="22" t="str">
        <x:v>A definir</x:v>
      </x:c>
      <x:c r="S137" s="23" t="str">
        <x:f>IF(D137="Não aplicável",IF(E137="","Justificar N/A","N/A justificado"),IF(D137&lt;&gt;"Aplicável","Definir aplicabilidade",IF(AND(ISNUMBER(J137),J137&lt;TODAY()),"Vencido",IF(L137="Verificado",IF(AND(F137&lt;&gt;"",G137&lt;&gt;"",H137&lt;&gt;"",ISNUMBER(I137),K137&lt;&gt;"",Q137&lt;&gt;""),"Verificado","Completar verificação"),IF(OR(L137="Não iniciado",L137="Declarado",L137="Pendente",L137="Vencido"),L137,"Definir status")))))</x:f>
        <x:v>Definir aplicabilidade</x:v>
      </x:c>
    </x:row>
    <x:row r="138" ht="48" customHeight="1">
      <x:c r="A138" s="24" t="str">
        <x:v>T119</x:v>
      </x:c>
      <x:c r="B138" s="21" t="str">
        <x:v>Buyer Book e qualificação comercial</x:v>
      </x:c>
      <x:c r="C138" s="21" t="str">
        <x:v>Origem da relação e eventual introducer.</x:v>
      </x:c>
      <x:c r="D138" s="22" t="str">
        <x:v>A definir</x:v>
      </x:c>
      <x:c r="E138" s="22" t="str"/>
      <x:c r="F138" s="22" t="str"/>
      <x:c r="G138" s="22" t="str"/>
      <x:c r="H138" s="22" t="str"/>
      <x:c r="I138" s="25"/>
      <x:c r="J138" s="25"/>
      <x:c r="K138" s="22" t="str"/>
      <x:c r="L138" s="22" t="str">
        <x:v>Não iniciado</x:v>
      </x:c>
      <x:c r="M138" s="22" t="str">
        <x:v>A definir</x:v>
      </x:c>
      <x:c r="N138" s="22" t="str"/>
      <x:c r="O138" s="22" t="str"/>
      <x:c r="P138" s="25"/>
      <x:c r="Q138" s="22" t="str"/>
      <x:c r="R138" s="22" t="str">
        <x:v>A definir</x:v>
      </x:c>
      <x:c r="S138" s="23" t="str">
        <x:f>IF(D138="Não aplicável",IF(E138="","Justificar N/A","N/A justificado"),IF(D138&lt;&gt;"Aplicável","Definir aplicabilidade",IF(AND(ISNUMBER(J138),J138&lt;TODAY()),"Vencido",IF(L138="Verificado",IF(AND(F138&lt;&gt;"",G138&lt;&gt;"",H138&lt;&gt;"",ISNUMBER(I138),K138&lt;&gt;"",Q138&lt;&gt;""),"Verificado","Completar verificação"),IF(OR(L138="Não iniciado",L138="Declarado",L138="Pendente",L138="Vencido"),L138,"Definir status")))))</x:f>
        <x:v>Definir aplicabilidade</x:v>
      </x:c>
    </x:row>
    <x:row r="139" ht="48" customHeight="1">
      <x:c r="A139" s="24" t="str">
        <x:v>T120</x:v>
      </x:c>
      <x:c r="B139" s="21" t="str">
        <x:v>Buyer Book e qualificação comercial</x:v>
      </x:c>
      <x:c r="C139" s="21" t="str">
        <x:v>Produto, uso final, especificação, volume e frequência.</x:v>
      </x:c>
      <x:c r="D139" s="22" t="str">
        <x:v>A definir</x:v>
      </x:c>
      <x:c r="E139" s="22" t="str"/>
      <x:c r="F139" s="22" t="str"/>
      <x:c r="G139" s="22" t="str"/>
      <x:c r="H139" s="22" t="str"/>
      <x:c r="I139" s="25"/>
      <x:c r="J139" s="25"/>
      <x:c r="K139" s="22" t="str"/>
      <x:c r="L139" s="22" t="str">
        <x:v>Não iniciado</x:v>
      </x:c>
      <x:c r="M139" s="22" t="str">
        <x:v>A definir</x:v>
      </x:c>
      <x:c r="N139" s="22" t="str"/>
      <x:c r="O139" s="22" t="str"/>
      <x:c r="P139" s="25"/>
      <x:c r="Q139" s="22" t="str"/>
      <x:c r="R139" s="22" t="str">
        <x:v>A definir</x:v>
      </x:c>
      <x:c r="S139" s="23" t="str">
        <x:f>IF(D139="Não aplicável",IF(E139="","Justificar N/A","N/A justificado"),IF(D139&lt;&gt;"Aplicável","Definir aplicabilidade",IF(AND(ISNUMBER(J139),J139&lt;TODAY()),"Vencido",IF(L139="Verificado",IF(AND(F139&lt;&gt;"",G139&lt;&gt;"",H139&lt;&gt;"",ISNUMBER(I139),K139&lt;&gt;"",Q139&lt;&gt;""),"Verificado","Completar verificação"),IF(OR(L139="Não iniciado",L139="Declarado",L139="Pendente",L139="Vencido"),L139,"Definir status")))))</x:f>
        <x:v>Definir aplicabilidade</x:v>
      </x:c>
    </x:row>
    <x:row r="140" ht="48" customHeight="1">
      <x:c r="A140" s="24" t="str">
        <x:v>T121</x:v>
      </x:c>
      <x:c r="B140" s="21" t="str">
        <x:v>Buyer Book e qualificação comercial</x:v>
      </x:c>
      <x:c r="C140" s="21" t="str">
        <x:v>Janela, destino, porto e condições de pagamento.</x:v>
      </x:c>
      <x:c r="D140" s="22" t="str">
        <x:v>A definir</x:v>
      </x:c>
      <x:c r="E140" s="22" t="str"/>
      <x:c r="F140" s="22" t="str"/>
      <x:c r="G140" s="22" t="str"/>
      <x:c r="H140" s="22" t="str"/>
      <x:c r="I140" s="25"/>
      <x:c r="J140" s="25"/>
      <x:c r="K140" s="22" t="str"/>
      <x:c r="L140" s="22" t="str">
        <x:v>Não iniciado</x:v>
      </x:c>
      <x:c r="M140" s="22" t="str">
        <x:v>A definir</x:v>
      </x:c>
      <x:c r="N140" s="22" t="str"/>
      <x:c r="O140" s="22" t="str"/>
      <x:c r="P140" s="25"/>
      <x:c r="Q140" s="22" t="str"/>
      <x:c r="R140" s="22" t="str">
        <x:v>A definir</x:v>
      </x:c>
      <x:c r="S140" s="23" t="str">
        <x:f>IF(D140="Não aplicável",IF(E140="","Justificar N/A","N/A justificado"),IF(D140&lt;&gt;"Aplicável","Definir aplicabilidade",IF(AND(ISNUMBER(J140),J140&lt;TODAY()),"Vencido",IF(L140="Verificado",IF(AND(F140&lt;&gt;"",G140&lt;&gt;"",H140&lt;&gt;"",ISNUMBER(I140),K140&lt;&gt;"",Q140&lt;&gt;""),"Verificado","Completar verificação"),IF(OR(L140="Não iniciado",L140="Declarado",L140="Pendente",L140="Vencido"),L140,"Definir status")))))</x:f>
        <x:v>Definir aplicabilidade</x:v>
      </x:c>
    </x:row>
    <x:row r="141" ht="48" customHeight="1">
      <x:c r="A141" s="24" t="str">
        <x:v>T122</x:v>
      </x:c>
      <x:c r="B141" s="21" t="str">
        <x:v>Buyer Book e qualificação comercial</x:v>
      </x:c>
      <x:c r="C141" s="21" t="str">
        <x:v>Processo decisório, homologação e procurement.</x:v>
      </x:c>
      <x:c r="D141" s="22" t="str">
        <x:v>A definir</x:v>
      </x:c>
      <x:c r="E141" s="22" t="str"/>
      <x:c r="F141" s="22" t="str"/>
      <x:c r="G141" s="22" t="str"/>
      <x:c r="H141" s="22" t="str"/>
      <x:c r="I141" s="25"/>
      <x:c r="J141" s="25"/>
      <x:c r="K141" s="22" t="str"/>
      <x:c r="L141" s="22" t="str">
        <x:v>Não iniciado</x:v>
      </x:c>
      <x:c r="M141" s="22" t="str">
        <x:v>A definir</x:v>
      </x:c>
      <x:c r="N141" s="22" t="str"/>
      <x:c r="O141" s="22" t="str"/>
      <x:c r="P141" s="25"/>
      <x:c r="Q141" s="22" t="str"/>
      <x:c r="R141" s="22" t="str">
        <x:v>A definir</x:v>
      </x:c>
      <x:c r="S141" s="23" t="str">
        <x:f>IF(D141="Não aplicável",IF(E141="","Justificar N/A","N/A justificado"),IF(D141&lt;&gt;"Aplicável","Definir aplicabilidade",IF(AND(ISNUMBER(J141),J141&lt;TODAY()),"Vencido",IF(L141="Verificado",IF(AND(F141&lt;&gt;"",G141&lt;&gt;"",H141&lt;&gt;"",ISNUMBER(I141),K141&lt;&gt;"",Q141&lt;&gt;""),"Verificado","Completar verificação"),IF(OR(L141="Não iniciado",L141="Declarado",L141="Pendente",L141="Vencido"),L141,"Definir status")))))</x:f>
        <x:v>Definir aplicabilidade</x:v>
      </x:c>
    </x:row>
    <x:row r="142" ht="48" customHeight="1">
      <x:c r="A142" s="24" t="str">
        <x:v>T123</x:v>
      </x:c>
      <x:c r="B142" s="21" t="str">
        <x:v>Buyer Book e qualificação comercial</x:v>
      </x:c>
      <x:c r="C142" s="21" t="str">
        <x:v>Crédito/diligência com status, evidência e pendências.</x:v>
      </x:c>
      <x:c r="D142" s="22" t="str">
        <x:v>A definir</x:v>
      </x:c>
      <x:c r="E142" s="22" t="str"/>
      <x:c r="F142" s="22" t="str"/>
      <x:c r="G142" s="22" t="str"/>
      <x:c r="H142" s="22" t="str"/>
      <x:c r="I142" s="25"/>
      <x:c r="J142" s="25"/>
      <x:c r="K142" s="22" t="str"/>
      <x:c r="L142" s="22" t="str">
        <x:v>Não iniciado</x:v>
      </x:c>
      <x:c r="M142" s="22" t="str">
        <x:v>A definir</x:v>
      </x:c>
      <x:c r="N142" s="22" t="str"/>
      <x:c r="O142" s="22" t="str"/>
      <x:c r="P142" s="25"/>
      <x:c r="Q142" s="22" t="str"/>
      <x:c r="R142" s="22" t="str">
        <x:v>A definir</x:v>
      </x:c>
      <x:c r="S142" s="23" t="str">
        <x:f>IF(D142="Não aplicável",IF(E142="","Justificar N/A","N/A justificado"),IF(D142&lt;&gt;"Aplicável","Definir aplicabilidade",IF(AND(ISNUMBER(J142),J142&lt;TODAY()),"Vencido",IF(L142="Verificado",IF(AND(F142&lt;&gt;"",G142&lt;&gt;"",H142&lt;&gt;"",ISNUMBER(I142),K142&lt;&gt;"",Q142&lt;&gt;""),"Verificado","Completar verificação"),IF(OR(L142="Não iniciado",L142="Declarado",L142="Pendente",L142="Vencido"),L142,"Definir status")))))</x:f>
        <x:v>Definir aplicabilidade</x:v>
      </x:c>
    </x:row>
    <x:row r="143" ht="48" customHeight="1">
      <x:c r="A143" s="24" t="str">
        <x:v>T124</x:v>
      </x:c>
      <x:c r="B143" s="21" t="str">
        <x:v>Buyer Book e qualificação comercial</x:v>
      </x:c>
      <x:c r="C143" s="21" t="str">
        <x:v>Estágio real: prospect, resposta, demanda, proposta, negociação, contrato.</x:v>
      </x:c>
      <x:c r="D143" s="22" t="str">
        <x:v>A definir</x:v>
      </x:c>
      <x:c r="E143" s="22" t="str"/>
      <x:c r="F143" s="22" t="str"/>
      <x:c r="G143" s="22" t="str"/>
      <x:c r="H143" s="22" t="str"/>
      <x:c r="I143" s="25"/>
      <x:c r="J143" s="25"/>
      <x:c r="K143" s="22" t="str"/>
      <x:c r="L143" s="22" t="str">
        <x:v>Não iniciado</x:v>
      </x:c>
      <x:c r="M143" s="22" t="str">
        <x:v>A definir</x:v>
      </x:c>
      <x:c r="N143" s="22" t="str"/>
      <x:c r="O143" s="22" t="str"/>
      <x:c r="P143" s="25"/>
      <x:c r="Q143" s="22" t="str"/>
      <x:c r="R143" s="22" t="str">
        <x:v>A definir</x:v>
      </x:c>
      <x:c r="S143" s="23" t="str">
        <x:f>IF(D143="Não aplicável",IF(E143="","Justificar N/A","N/A justificado"),IF(D143&lt;&gt;"Aplicável","Definir aplicabilidade",IF(AND(ISNUMBER(J143),J143&lt;TODAY()),"Vencido",IF(L143="Verificado",IF(AND(F143&lt;&gt;"",G143&lt;&gt;"",H143&lt;&gt;"",ISNUMBER(I143),K143&lt;&gt;"",Q143&lt;&gt;""),"Verificado","Completar verificação"),IF(OR(L143="Não iniciado",L143="Declarado",L143="Pendente",L143="Vencido"),L143,"Definir status")))))</x:f>
        <x:v>Definir aplicabilidade</x:v>
      </x:c>
    </x:row>
    <x:row r="144" ht="48" customHeight="1">
      <x:c r="A144" s="24" t="str">
        <x:v>T125</x:v>
      </x:c>
      <x:c r="B144" s="21" t="str">
        <x:v>Buyer Book e qualificação comercial</x:v>
      </x:c>
      <x:c r="C144" s="21" t="str">
        <x:v>Último contato, próxima ação, responsável e data de revisão.</x:v>
      </x:c>
      <x:c r="D144" s="22" t="str">
        <x:v>A definir</x:v>
      </x:c>
      <x:c r="E144" s="22" t="str"/>
      <x:c r="F144" s="22" t="str"/>
      <x:c r="G144" s="22" t="str"/>
      <x:c r="H144" s="22" t="str"/>
      <x:c r="I144" s="25"/>
      <x:c r="J144" s="25"/>
      <x:c r="K144" s="22" t="str"/>
      <x:c r="L144" s="22" t="str">
        <x:v>Não iniciado</x:v>
      </x:c>
      <x:c r="M144" s="22" t="str">
        <x:v>A definir</x:v>
      </x:c>
      <x:c r="N144" s="22" t="str"/>
      <x:c r="O144" s="22" t="str"/>
      <x:c r="P144" s="25"/>
      <x:c r="Q144" s="22" t="str"/>
      <x:c r="R144" s="22" t="str">
        <x:v>A definir</x:v>
      </x:c>
      <x:c r="S144" s="23" t="str">
        <x:f>IF(D144="Não aplicável",IF(E144="","Justificar N/A","N/A justificado"),IF(D144&lt;&gt;"Aplicável","Definir aplicabilidade",IF(AND(ISNUMBER(J144),J144&lt;TODAY()),"Vencido",IF(L144="Verificado",IF(AND(F144&lt;&gt;"",G144&lt;&gt;"",H144&lt;&gt;"",ISNUMBER(I144),K144&lt;&gt;"",Q144&lt;&gt;""),"Verificado","Completar verificação"),IF(OR(L144="Não iniciado",L144="Declarado",L144="Pendente",L144="Vencido"),L144,"Definir status")))))</x:f>
        <x:v>Definir aplicabilidade</x:v>
      </x:c>
    </x:row>
    <x:row r="145" ht="48" customHeight="1">
      <x:c r="A145" s="24" t="str">
        <x:v>T126</x:v>
      </x:c>
      <x:c r="B145" s="21" t="str">
        <x:v>Buyer Book e qualificação comercial</x:v>
      </x:c>
      <x:c r="C145" s="21" t="str">
        <x:v>Vínculo ao CRM e à operação, sem duplicações divergentes.</x:v>
      </x:c>
      <x:c r="D145" s="22" t="str">
        <x:v>A definir</x:v>
      </x:c>
      <x:c r="E145" s="22" t="str"/>
      <x:c r="F145" s="22" t="str"/>
      <x:c r="G145" s="22" t="str"/>
      <x:c r="H145" s="22" t="str"/>
      <x:c r="I145" s="25"/>
      <x:c r="J145" s="25"/>
      <x:c r="K145" s="22" t="str"/>
      <x:c r="L145" s="22" t="str">
        <x:v>Não iniciado</x:v>
      </x:c>
      <x:c r="M145" s="22" t="str">
        <x:v>A definir</x:v>
      </x:c>
      <x:c r="N145" s="22" t="str"/>
      <x:c r="O145" s="22" t="str"/>
      <x:c r="P145" s="25"/>
      <x:c r="Q145" s="22" t="str"/>
      <x:c r="R145" s="22" t="str">
        <x:v>A definir</x:v>
      </x:c>
      <x:c r="S145" s="23" t="str">
        <x:f>IF(D145="Não aplicável",IF(E145="","Justificar N/A","N/A justificado"),IF(D145&lt;&gt;"Aplicável","Definir aplicabilidade",IF(AND(ISNUMBER(J145),J145&lt;TODAY()),"Vencido",IF(L145="Verificado",IF(AND(F145&lt;&gt;"",G145&lt;&gt;"",H145&lt;&gt;"",ISNUMBER(I145),K145&lt;&gt;"",Q145&lt;&gt;""),"Verificado","Completar verificação"),IF(OR(L145="Não iniciado",L145="Declarado",L145="Pendente",L145="Vencido"),L145,"Definir status")))))</x:f>
        <x:v>Definir aplicabilidade</x:v>
      </x:c>
    </x:row>
    <x:row r="146" ht="48" customHeight="1">
      <x:c r="A146" s="24" t="str">
        <x:v>T127</x:v>
      </x:c>
      <x:c r="B146" s="21" t="str">
        <x:v>Buyer Pack e homologação</x:v>
      </x:c>
      <x:c r="C146" s="21" t="str">
        <x:v>Apresentação curta e adequada ao comprador específico.</x:v>
      </x:c>
      <x:c r="D146" s="22" t="str">
        <x:v>A definir</x:v>
      </x:c>
      <x:c r="E146" s="22" t="str"/>
      <x:c r="F146" s="22" t="str"/>
      <x:c r="G146" s="22" t="str"/>
      <x:c r="H146" s="22" t="str"/>
      <x:c r="I146" s="25"/>
      <x:c r="J146" s="25"/>
      <x:c r="K146" s="22" t="str"/>
      <x:c r="L146" s="22" t="str">
        <x:v>Não iniciado</x:v>
      </x:c>
      <x:c r="M146" s="22" t="str">
        <x:v>A definir</x:v>
      </x:c>
      <x:c r="N146" s="22" t="str"/>
      <x:c r="O146" s="22" t="str"/>
      <x:c r="P146" s="25"/>
      <x:c r="Q146" s="22" t="str"/>
      <x:c r="R146" s="22" t="str">
        <x:v>A definir</x:v>
      </x:c>
      <x:c r="S146" s="23" t="str">
        <x:f>IF(D146="Não aplicável",IF(E146="","Justificar N/A","N/A justificado"),IF(D146&lt;&gt;"Aplicável","Definir aplicabilidade",IF(AND(ISNUMBER(J146),J146&lt;TODAY()),"Vencido",IF(L146="Verificado",IF(AND(F146&lt;&gt;"",G146&lt;&gt;"",H146&lt;&gt;"",ISNUMBER(I146),K146&lt;&gt;"",Q146&lt;&gt;""),"Verificado","Completar verificação"),IF(OR(L146="Não iniciado",L146="Declarado",L146="Pendente",L146="Vencido"),L146,"Definir status")))))</x:f>
        <x:v>Definir aplicabilidade</x:v>
      </x:c>
    </x:row>
    <x:row r="147" ht="48" customHeight="1">
      <x:c r="A147" s="24" t="str">
        <x:v>T128</x:v>
      </x:c>
      <x:c r="B147" s="21" t="str">
        <x:v>Buyer Pack e homologação</x:v>
      </x:c>
      <x:c r="C147" s="21" t="str">
        <x:v>Perfil da empresa e papel na cadeia.</x:v>
      </x:c>
      <x:c r="D147" s="22" t="str">
        <x:v>A definir</x:v>
      </x:c>
      <x:c r="E147" s="22" t="str"/>
      <x:c r="F147" s="22" t="str"/>
      <x:c r="G147" s="22" t="str"/>
      <x:c r="H147" s="22" t="str"/>
      <x:c r="I147" s="25"/>
      <x:c r="J147" s="25"/>
      <x:c r="K147" s="22" t="str"/>
      <x:c r="L147" s="22" t="str">
        <x:v>Não iniciado</x:v>
      </x:c>
      <x:c r="M147" s="22" t="str">
        <x:v>A definir</x:v>
      </x:c>
      <x:c r="N147" s="22" t="str"/>
      <x:c r="O147" s="22" t="str"/>
      <x:c r="P147" s="25"/>
      <x:c r="Q147" s="22" t="str"/>
      <x:c r="R147" s="22" t="str">
        <x:v>A definir</x:v>
      </x:c>
      <x:c r="S147" s="23" t="str">
        <x:f>IF(D147="Não aplicável",IF(E147="","Justificar N/A","N/A justificado"),IF(D147&lt;&gt;"Aplicável","Definir aplicabilidade",IF(AND(ISNUMBER(J147),J147&lt;TODAY()),"Vencido",IF(L147="Verificado",IF(AND(F147&lt;&gt;"",G147&lt;&gt;"",H147&lt;&gt;"",ISNUMBER(I147),K147&lt;&gt;"",Q147&lt;&gt;""),"Verificado","Completar verificação"),IF(OR(L147="Não iniciado",L147="Declarado",L147="Pendente",L147="Vencido"),L147,"Definir status")))))</x:f>
        <x:v>Definir aplicabilidade</x:v>
      </x:c>
    </x:row>
    <x:row r="148" ht="48" customHeight="1">
      <x:c r="A148" s="24" t="str">
        <x:v>T129</x:v>
      </x:c>
      <x:c r="B148" s="21" t="str">
        <x:v>Buyer Pack e homologação</x:v>
      </x:c>
      <x:c r="C148" s="21" t="str">
        <x:v>Portfólio/fichas técnicas pertinentes à demanda.</x:v>
      </x:c>
      <x:c r="D148" s="22" t="str">
        <x:v>A definir</x:v>
      </x:c>
      <x:c r="E148" s="22" t="str"/>
      <x:c r="F148" s="22" t="str"/>
      <x:c r="G148" s="22" t="str"/>
      <x:c r="H148" s="22" t="str"/>
      <x:c r="I148" s="25"/>
      <x:c r="J148" s="25"/>
      <x:c r="K148" s="22" t="str"/>
      <x:c r="L148" s="22" t="str">
        <x:v>Não iniciado</x:v>
      </x:c>
      <x:c r="M148" s="22" t="str">
        <x:v>A definir</x:v>
      </x:c>
      <x:c r="N148" s="22" t="str"/>
      <x:c r="O148" s="22" t="str"/>
      <x:c r="P148" s="25"/>
      <x:c r="Q148" s="22" t="str"/>
      <x:c r="R148" s="22" t="str">
        <x:v>A definir</x:v>
      </x:c>
      <x:c r="S148" s="23" t="str">
        <x:f>IF(D148="Não aplicável",IF(E148="","Justificar N/A","N/A justificado"),IF(D148&lt;&gt;"Aplicável","Definir aplicabilidade",IF(AND(ISNUMBER(J148),J148&lt;TODAY()),"Vencido",IF(L148="Verificado",IF(AND(F148&lt;&gt;"",G148&lt;&gt;"",H148&lt;&gt;"",ISNUMBER(I148),K148&lt;&gt;"",Q148&lt;&gt;""),"Verificado","Completar verificação"),IF(OR(L148="Não iniciado",L148="Declarado",L148="Pendente",L148="Vencido"),L148,"Definir status")))))</x:f>
        <x:v>Definir aplicabilidade</x:v>
      </x:c>
    </x:row>
    <x:row r="149" ht="48" customHeight="1">
      <x:c r="A149" s="24" t="str">
        <x:v>T130</x:v>
      </x:c>
      <x:c r="B149" s="21" t="str">
        <x:v>Buyer Pack e homologação</x:v>
      </x:c>
      <x:c r="C149" s="21" t="str">
        <x:v>Capacidade comprovável e condições executáveis.</x:v>
      </x:c>
      <x:c r="D149" s="22" t="str">
        <x:v>A definir</x:v>
      </x:c>
      <x:c r="E149" s="22" t="str"/>
      <x:c r="F149" s="22" t="str"/>
      <x:c r="G149" s="22" t="str"/>
      <x:c r="H149" s="22" t="str"/>
      <x:c r="I149" s="25"/>
      <x:c r="J149" s="25"/>
      <x:c r="K149" s="22" t="str"/>
      <x:c r="L149" s="22" t="str">
        <x:v>Não iniciado</x:v>
      </x:c>
      <x:c r="M149" s="22" t="str">
        <x:v>A definir</x:v>
      </x:c>
      <x:c r="N149" s="22" t="str"/>
      <x:c r="O149" s="22" t="str"/>
      <x:c r="P149" s="25"/>
      <x:c r="Q149" s="22" t="str"/>
      <x:c r="R149" s="22" t="str">
        <x:v>A definir</x:v>
      </x:c>
      <x:c r="S149" s="23" t="str">
        <x:f>IF(D149="Não aplicável",IF(E149="","Justificar N/A","N/A justificado"),IF(D149&lt;&gt;"Aplicável","Definir aplicabilidade",IF(AND(ISNUMBER(J149),J149&lt;TODAY()),"Vencido",IF(L149="Verificado",IF(AND(F149&lt;&gt;"",G149&lt;&gt;"",H149&lt;&gt;"",ISNUMBER(I149),K149&lt;&gt;"",Q149&lt;&gt;""),"Verificado","Completar verificação"),IF(OR(L149="Não iniciado",L149="Declarado",L149="Pendente",L149="Vencido"),L149,"Definir status")))))</x:f>
        <x:v>Definir aplicabilidade</x:v>
      </x:c>
    </x:row>
    <x:row r="150" ht="48" customHeight="1">
      <x:c r="A150" s="24" t="str">
        <x:v>T131</x:v>
      </x:c>
      <x:c r="B150" s="21" t="str">
        <x:v>Buyer Pack e homologação</x:v>
      </x:c>
      <x:c r="C150" s="21" t="str">
        <x:v>Certificações, amostras e laudos pertinentes.</x:v>
      </x:c>
      <x:c r="D150" s="22" t="str">
        <x:v>A definir</x:v>
      </x:c>
      <x:c r="E150" s="22" t="str"/>
      <x:c r="F150" s="22" t="str"/>
      <x:c r="G150" s="22" t="str"/>
      <x:c r="H150" s="22" t="str"/>
      <x:c r="I150" s="25"/>
      <x:c r="J150" s="25"/>
      <x:c r="K150" s="22" t="str"/>
      <x:c r="L150" s="22" t="str">
        <x:v>Não iniciado</x:v>
      </x:c>
      <x:c r="M150" s="22" t="str">
        <x:v>A definir</x:v>
      </x:c>
      <x:c r="N150" s="22" t="str"/>
      <x:c r="O150" s="22" t="str"/>
      <x:c r="P150" s="25"/>
      <x:c r="Q150" s="22" t="str"/>
      <x:c r="R150" s="22" t="str">
        <x:v>A definir</x:v>
      </x:c>
      <x:c r="S150" s="23" t="str">
        <x:f>IF(D150="Não aplicável",IF(E150="","Justificar N/A","N/A justificado"),IF(D150&lt;&gt;"Aplicável","Definir aplicabilidade",IF(AND(ISNUMBER(J150),J150&lt;TODAY()),"Vencido",IF(L150="Verificado",IF(AND(F150&lt;&gt;"",G150&lt;&gt;"",H150&lt;&gt;"",ISNUMBER(I150),K150&lt;&gt;"",Q150&lt;&gt;""),"Verificado","Completar verificação"),IF(OR(L150="Não iniciado",L150="Declarado",L150="Pendente",L150="Vencido"),L150,"Definir status")))))</x:f>
        <x:v>Definir aplicabilidade</x:v>
      </x:c>
    </x:row>
    <x:row r="151" ht="48" customHeight="1">
      <x:c r="A151" s="24" t="str">
        <x:v>T132</x:v>
      </x:c>
      <x:c r="B151" s="21" t="str">
        <x:v>Buyer Pack e homologação</x:v>
      </x:c>
      <x:c r="C151" s="21" t="str">
        <x:v>Referências autorizadas e histórico verificável.</x:v>
      </x:c>
      <x:c r="D151" s="22" t="str">
        <x:v>A definir</x:v>
      </x:c>
      <x:c r="E151" s="22" t="str"/>
      <x:c r="F151" s="22" t="str"/>
      <x:c r="G151" s="22" t="str"/>
      <x:c r="H151" s="22" t="str"/>
      <x:c r="I151" s="25"/>
      <x:c r="J151" s="25"/>
      <x:c r="K151" s="22" t="str"/>
      <x:c r="L151" s="22" t="str">
        <x:v>Não iniciado</x:v>
      </x:c>
      <x:c r="M151" s="22" t="str">
        <x:v>A definir</x:v>
      </x:c>
      <x:c r="N151" s="22" t="str"/>
      <x:c r="O151" s="22" t="str"/>
      <x:c r="P151" s="25"/>
      <x:c r="Q151" s="22" t="str"/>
      <x:c r="R151" s="22" t="str">
        <x:v>A definir</x:v>
      </x:c>
      <x:c r="S151" s="23" t="str">
        <x:f>IF(D151="Não aplicável",IF(E151="","Justificar N/A","N/A justificado"),IF(D151&lt;&gt;"Aplicável","Definir aplicabilidade",IF(AND(ISNUMBER(J151),J151&lt;TODAY()),"Vencido",IF(L151="Verificado",IF(AND(F151&lt;&gt;"",G151&lt;&gt;"",H151&lt;&gt;"",ISNUMBER(I151),K151&lt;&gt;"",Q151&lt;&gt;""),"Verificado","Completar verificação"),IF(OR(L151="Não iniciado",L151="Declarado",L151="Pendente",L151="Vencido"),L151,"Definir status")))))</x:f>
        <x:v>Definir aplicabilidade</x:v>
      </x:c>
    </x:row>
    <x:row r="152" ht="48" customHeight="1">
      <x:c r="A152" s="24" t="str">
        <x:v>T133</x:v>
      </x:c>
      <x:c r="B152" s="21" t="str">
        <x:v>Buyer Pack e homologação</x:v>
      </x:c>
      <x:c r="C152" s="21" t="str">
        <x:v>Responsáveis por atendimento e solução de problemas.</x:v>
      </x:c>
      <x:c r="D152" s="22" t="str">
        <x:v>A definir</x:v>
      </x:c>
      <x:c r="E152" s="22" t="str"/>
      <x:c r="F152" s="22" t="str"/>
      <x:c r="G152" s="22" t="str"/>
      <x:c r="H152" s="22" t="str"/>
      <x:c r="I152" s="25"/>
      <x:c r="J152" s="25"/>
      <x:c r="K152" s="22" t="str"/>
      <x:c r="L152" s="22" t="str">
        <x:v>Não iniciado</x:v>
      </x:c>
      <x:c r="M152" s="22" t="str">
        <x:v>A definir</x:v>
      </x:c>
      <x:c r="N152" s="22" t="str"/>
      <x:c r="O152" s="22" t="str"/>
      <x:c r="P152" s="25"/>
      <x:c r="Q152" s="22" t="str"/>
      <x:c r="R152" s="22" t="str">
        <x:v>A definir</x:v>
      </x:c>
      <x:c r="S152" s="23" t="str">
        <x:f>IF(D152="Não aplicável",IF(E152="","Justificar N/A","N/A justificado"),IF(D152&lt;&gt;"Aplicável","Definir aplicabilidade",IF(AND(ISNUMBER(J152),J152&lt;TODAY()),"Vencido",IF(L152="Verificado",IF(AND(F152&lt;&gt;"",G152&lt;&gt;"",H152&lt;&gt;"",ISNUMBER(I152),K152&lt;&gt;"",Q152&lt;&gt;""),"Verificado","Completar verificação"),IF(OR(L152="Não iniciado",L152="Declarado",L152="Pendente",L152="Vencido"),L152,"Definir status")))))</x:f>
        <x:v>Definir aplicabilidade</x:v>
      </x:c>
    </x:row>
    <x:row r="153" ht="48" customHeight="1">
      <x:c r="A153" s="24" t="str">
        <x:v>T134</x:v>
      </x:c>
      <x:c r="B153" s="21" t="str">
        <x:v>Buyer Pack e homologação</x:v>
      </x:c>
      <x:c r="C153" s="21" t="str">
        <x:v>Formulários de cadastro e portal do comprador preenchidos.</x:v>
      </x:c>
      <x:c r="D153" s="22" t="str">
        <x:v>A definir</x:v>
      </x:c>
      <x:c r="E153" s="22" t="str"/>
      <x:c r="F153" s="22" t="str"/>
      <x:c r="G153" s="22" t="str"/>
      <x:c r="H153" s="22" t="str"/>
      <x:c r="I153" s="25"/>
      <x:c r="J153" s="25"/>
      <x:c r="K153" s="22" t="str"/>
      <x:c r="L153" s="22" t="str">
        <x:v>Não iniciado</x:v>
      </x:c>
      <x:c r="M153" s="22" t="str">
        <x:v>A definir</x:v>
      </x:c>
      <x:c r="N153" s="22" t="str"/>
      <x:c r="O153" s="22" t="str"/>
      <x:c r="P153" s="25"/>
      <x:c r="Q153" s="22" t="str"/>
      <x:c r="R153" s="22" t="str">
        <x:v>A definir</x:v>
      </x:c>
      <x:c r="S153" s="23" t="str">
        <x:f>IF(D153="Não aplicável",IF(E153="","Justificar N/A","N/A justificado"),IF(D153&lt;&gt;"Aplicável","Definir aplicabilidade",IF(AND(ISNUMBER(J153),J153&lt;TODAY()),"Vencido",IF(L153="Verificado",IF(AND(F153&lt;&gt;"",G153&lt;&gt;"",H153&lt;&gt;"",ISNUMBER(I153),K153&lt;&gt;"",Q153&lt;&gt;""),"Verificado","Completar verificação"),IF(OR(L153="Não iniciado",L153="Declarado",L153="Pendente",L153="Vencido"),L153,"Definir status")))))</x:f>
        <x:v>Definir aplicabilidade</x:v>
      </x:c>
    </x:row>
    <x:row r="154" ht="48" customHeight="1">
      <x:c r="A154" s="24" t="str">
        <x:v>T135</x:v>
      </x:c>
      <x:c r="B154" s="21" t="str">
        <x:v>Buyer Pack e homologação</x:v>
      </x:c>
      <x:c r="C154" s="21" t="str">
        <x:v>Testes, auditorias e aprovação técnica quando exigidos.</x:v>
      </x:c>
      <x:c r="D154" s="22" t="str">
        <x:v>A definir</x:v>
      </x:c>
      <x:c r="E154" s="22" t="str"/>
      <x:c r="F154" s="22" t="str"/>
      <x:c r="G154" s="22" t="str"/>
      <x:c r="H154" s="22" t="str"/>
      <x:c r="I154" s="25"/>
      <x:c r="J154" s="25"/>
      <x:c r="K154" s="22" t="str"/>
      <x:c r="L154" s="22" t="str">
        <x:v>Não iniciado</x:v>
      </x:c>
      <x:c r="M154" s="22" t="str">
        <x:v>A definir</x:v>
      </x:c>
      <x:c r="N154" s="22" t="str"/>
      <x:c r="O154" s="22" t="str"/>
      <x:c r="P154" s="25"/>
      <x:c r="Q154" s="22" t="str"/>
      <x:c r="R154" s="22" t="str">
        <x:v>A definir</x:v>
      </x:c>
      <x:c r="S154" s="23" t="str">
        <x:f>IF(D154="Não aplicável",IF(E154="","Justificar N/A","N/A justificado"),IF(D154&lt;&gt;"Aplicável","Definir aplicabilidade",IF(AND(ISNUMBER(J154),J154&lt;TODAY()),"Vencido",IF(L154="Verificado",IF(AND(F154&lt;&gt;"",G154&lt;&gt;"",H154&lt;&gt;"",ISNUMBER(I154),K154&lt;&gt;"",Q154&lt;&gt;""),"Verificado","Completar verificação"),IF(OR(L154="Não iniciado",L154="Declarado",L154="Pendente",L154="Vencido"),L154,"Definir status")))))</x:f>
        <x:v>Definir aplicabilidade</x:v>
      </x:c>
    </x:row>
    <x:row r="155" ht="48" customHeight="1">
      <x:c r="A155" s="24" t="str">
        <x:v>T136</x:v>
      </x:c>
      <x:c r="B155" s="21" t="str">
        <x:v>Buyer Pack e homologação</x:v>
      </x:c>
      <x:c r="C155" s="21" t="str">
        <x:v>Para private label: marca, fórmula, direitos, embalagem, MOQ e responsabilidades.</x:v>
      </x:c>
      <x:c r="D155" s="22" t="str">
        <x:v>A definir</x:v>
      </x:c>
      <x:c r="E155" s="22" t="str"/>
      <x:c r="F155" s="22" t="str"/>
      <x:c r="G155" s="22" t="str"/>
      <x:c r="H155" s="22" t="str"/>
      <x:c r="I155" s="25"/>
      <x:c r="J155" s="25"/>
      <x:c r="K155" s="22" t="str"/>
      <x:c r="L155" s="22" t="str">
        <x:v>Não iniciado</x:v>
      </x:c>
      <x:c r="M155" s="22" t="str">
        <x:v>A definir</x:v>
      </x:c>
      <x:c r="N155" s="22" t="str"/>
      <x:c r="O155" s="22" t="str"/>
      <x:c r="P155" s="25"/>
      <x:c r="Q155" s="22" t="str"/>
      <x:c r="R155" s="22" t="str">
        <x:v>A definir</x:v>
      </x:c>
      <x:c r="S155" s="23" t="str">
        <x:f>IF(D155="Não aplicável",IF(E155="","Justificar N/A","N/A justificado"),IF(D155&lt;&gt;"Aplicável","Definir aplicabilidade",IF(AND(ISNUMBER(J155),J155&lt;TODAY()),"Vencido",IF(L155="Verificado",IF(AND(F155&lt;&gt;"",G155&lt;&gt;"",H155&lt;&gt;"",ISNUMBER(I155),K155&lt;&gt;"",Q155&lt;&gt;""),"Verificado","Completar verificação"),IF(OR(L155="Não iniciado",L155="Declarado",L155="Pendente",L155="Vencido"),L155,"Definir status")))))</x:f>
        <x:v>Definir aplicabilidade</x:v>
      </x:c>
    </x:row>
    <x:row r="156" ht="48" customHeight="1">
      <x:c r="A156" s="24" t="str">
        <x:v>T137</x:v>
      </x:c>
      <x:c r="B156" s="21" t="str">
        <x:v>Buyer Pack e homologação</x:v>
      </x:c>
      <x:c r="C156" s="21" t="str">
        <x:v>Para compras públicas: licitação, registro de fornecedor e requisitos próprios.</x:v>
      </x:c>
      <x:c r="D156" s="22" t="str">
        <x:v>A definir</x:v>
      </x:c>
      <x:c r="E156" s="22" t="str"/>
      <x:c r="F156" s="22" t="str"/>
      <x:c r="G156" s="22" t="str"/>
      <x:c r="H156" s="22" t="str"/>
      <x:c r="I156" s="25"/>
      <x:c r="J156" s="25"/>
      <x:c r="K156" s="22" t="str"/>
      <x:c r="L156" s="22" t="str">
        <x:v>Não iniciado</x:v>
      </x:c>
      <x:c r="M156" s="22" t="str">
        <x:v>A definir</x:v>
      </x:c>
      <x:c r="N156" s="22" t="str"/>
      <x:c r="O156" s="22" t="str"/>
      <x:c r="P156" s="25"/>
      <x:c r="Q156" s="22" t="str"/>
      <x:c r="R156" s="22" t="str">
        <x:v>A definir</x:v>
      </x:c>
      <x:c r="S156" s="23" t="str">
        <x:f>IF(D156="Não aplicável",IF(E156="","Justificar N/A","N/A justificado"),IF(D156&lt;&gt;"Aplicável","Definir aplicabilidade",IF(AND(ISNUMBER(J156),J156&lt;TODAY()),"Vencido",IF(L156="Verificado",IF(AND(F156&lt;&gt;"",G156&lt;&gt;"",H156&lt;&gt;"",ISNUMBER(I156),K156&lt;&gt;"",Q156&lt;&gt;""),"Verificado","Completar verificação"),IF(OR(L156="Não iniciado",L156="Declarado",L156="Pendente",L156="Vencido"),L156,"Definir status")))))</x:f>
        <x:v>Definir aplicabilidade</x:v>
      </x:c>
    </x:row>
    <x:row r="157" ht="48" customHeight="1">
      <x:c r="A157" s="24" t="str">
        <x:v>T138</x:v>
      </x:c>
      <x:c r="B157" s="21" t="str">
        <x:v>Histórico e relacionamento</x:v>
      </x:c>
      <x:c r="C157" s="21" t="str">
        <x:v>Referências comerciais contatáveis com autorização.</x:v>
      </x:c>
      <x:c r="D157" s="22" t="str">
        <x:v>A definir</x:v>
      </x:c>
      <x:c r="E157" s="22" t="str"/>
      <x:c r="F157" s="22" t="str"/>
      <x:c r="G157" s="22" t="str"/>
      <x:c r="H157" s="22" t="str"/>
      <x:c r="I157" s="25"/>
      <x:c r="J157" s="25"/>
      <x:c r="K157" s="22" t="str"/>
      <x:c r="L157" s="22" t="str">
        <x:v>Não iniciado</x:v>
      </x:c>
      <x:c r="M157" s="22" t="str">
        <x:v>A definir</x:v>
      </x:c>
      <x:c r="N157" s="22" t="str"/>
      <x:c r="O157" s="22" t="str"/>
      <x:c r="P157" s="25"/>
      <x:c r="Q157" s="22" t="str"/>
      <x:c r="R157" s="22" t="str">
        <x:v>A definir</x:v>
      </x:c>
      <x:c r="S157" s="23" t="str">
        <x:f>IF(D157="Não aplicável",IF(E157="","Justificar N/A","N/A justificado"),IF(D157&lt;&gt;"Aplicável","Definir aplicabilidade",IF(AND(ISNUMBER(J157),J157&lt;TODAY()),"Vencido",IF(L157="Verificado",IF(AND(F157&lt;&gt;"",G157&lt;&gt;"",H157&lt;&gt;"",ISNUMBER(I157),K157&lt;&gt;"",Q157&lt;&gt;""),"Verificado","Completar verificação"),IF(OR(L157="Não iniciado",L157="Declarado",L157="Pendente",L157="Vencido"),L157,"Definir status")))))</x:f>
        <x:v>Definir aplicabilidade</x:v>
      </x:c>
    </x:row>
    <x:row r="158" ht="48" customHeight="1">
      <x:c r="A158" s="24" t="str">
        <x:v>T139</x:v>
      </x:c>
      <x:c r="B158" s="21" t="str">
        <x:v>Histórico e relacionamento</x:v>
      </x:c>
      <x:c r="C158" s="21" t="str">
        <x:v>Casos com papel da empresa, escopo, data e resultado demonstrável.</x:v>
      </x:c>
      <x:c r="D158" s="22" t="str">
        <x:v>A definir</x:v>
      </x:c>
      <x:c r="E158" s="22" t="str"/>
      <x:c r="F158" s="22" t="str"/>
      <x:c r="G158" s="22" t="str"/>
      <x:c r="H158" s="22" t="str"/>
      <x:c r="I158" s="25"/>
      <x:c r="J158" s="25"/>
      <x:c r="K158" s="22" t="str"/>
      <x:c r="L158" s="22" t="str">
        <x:v>Não iniciado</x:v>
      </x:c>
      <x:c r="M158" s="22" t="str">
        <x:v>A definir</x:v>
      </x:c>
      <x:c r="N158" s="22" t="str"/>
      <x:c r="O158" s="22" t="str"/>
      <x:c r="P158" s="25"/>
      <x:c r="Q158" s="22" t="str"/>
      <x:c r="R158" s="22" t="str">
        <x:v>A definir</x:v>
      </x:c>
      <x:c r="S158" s="23" t="str">
        <x:f>IF(D158="Não aplicável",IF(E158="","Justificar N/A","N/A justificado"),IF(D158&lt;&gt;"Aplicável","Definir aplicabilidade",IF(AND(ISNUMBER(J158),J158&lt;TODAY()),"Vencido",IF(L158="Verificado",IF(AND(F158&lt;&gt;"",G158&lt;&gt;"",H158&lt;&gt;"",ISNUMBER(I158),K158&lt;&gt;"",Q158&lt;&gt;""),"Verificado","Completar verificação"),IF(OR(L158="Não iniciado",L158="Declarado",L158="Pendente",L158="Vencido"),L158,"Definir status")))))</x:f>
        <x:v>Definir aplicabilidade</x:v>
      </x:c>
    </x:row>
    <x:row r="159" ht="48" customHeight="1">
      <x:c r="A159" s="24" t="str">
        <x:v>T140</x:v>
      </x:c>
      <x:c r="B159" s="21" t="str">
        <x:v>Histórico e relacionamento</x:v>
      </x:c>
      <x:c r="C159" s="21" t="str">
        <x:v>Contratos/embarques anteriores expurgados de informações privadas quando necessário.</x:v>
      </x:c>
      <x:c r="D159" s="22" t="str">
        <x:v>A definir</x:v>
      </x:c>
      <x:c r="E159" s="22" t="str"/>
      <x:c r="F159" s="22" t="str"/>
      <x:c r="G159" s="22" t="str"/>
      <x:c r="H159" s="22" t="str"/>
      <x:c r="I159" s="25"/>
      <x:c r="J159" s="25"/>
      <x:c r="K159" s="22" t="str"/>
      <x:c r="L159" s="22" t="str">
        <x:v>Não iniciado</x:v>
      </x:c>
      <x:c r="M159" s="22" t="str">
        <x:v>A definir</x:v>
      </x:c>
      <x:c r="N159" s="22" t="str"/>
      <x:c r="O159" s="22" t="str"/>
      <x:c r="P159" s="25"/>
      <x:c r="Q159" s="22" t="str"/>
      <x:c r="R159" s="22" t="str">
        <x:v>A definir</x:v>
      </x:c>
      <x:c r="S159" s="23" t="str">
        <x:f>IF(D159="Não aplicável",IF(E159="","Justificar N/A","N/A justificado"),IF(D159&lt;&gt;"Aplicável","Definir aplicabilidade",IF(AND(ISNUMBER(J159),J159&lt;TODAY()),"Vencido",IF(L159="Verificado",IF(AND(F159&lt;&gt;"",G159&lt;&gt;"",H159&lt;&gt;"",ISNUMBER(I159),K159&lt;&gt;"",Q159&lt;&gt;""),"Verificado","Completar verificação"),IF(OR(L159="Não iniciado",L159="Declarado",L159="Pendente",L159="Vencido"),L159,"Definir status")))))</x:f>
        <x:v>Definir aplicabilidade</x:v>
      </x:c>
    </x:row>
    <x:row r="160" ht="48" customHeight="1">
      <x:c r="A160" s="24" t="str">
        <x:v>T141</x:v>
      </x:c>
      <x:c r="B160" s="21" t="str">
        <x:v>Histórico e relacionamento</x:v>
      </x:c>
      <x:c r="C160" s="21" t="str">
        <x:v>Métricas de entrega, qualidade e reclamações com base verificável.</x:v>
      </x:c>
      <x:c r="D160" s="22" t="str">
        <x:v>A definir</x:v>
      </x:c>
      <x:c r="E160" s="22" t="str"/>
      <x:c r="F160" s="22" t="str"/>
      <x:c r="G160" s="22" t="str"/>
      <x:c r="H160" s="22" t="str"/>
      <x:c r="I160" s="25"/>
      <x:c r="J160" s="25"/>
      <x:c r="K160" s="22" t="str"/>
      <x:c r="L160" s="22" t="str">
        <x:v>Não iniciado</x:v>
      </x:c>
      <x:c r="M160" s="22" t="str">
        <x:v>A definir</x:v>
      </x:c>
      <x:c r="N160" s="22" t="str"/>
      <x:c r="O160" s="22" t="str"/>
      <x:c r="P160" s="25"/>
      <x:c r="Q160" s="22" t="str"/>
      <x:c r="R160" s="22" t="str">
        <x:v>A definir</x:v>
      </x:c>
      <x:c r="S160" s="23" t="str">
        <x:f>IF(D160="Não aplicável",IF(E160="","Justificar N/A","N/A justificado"),IF(D160&lt;&gt;"Aplicável","Definir aplicabilidade",IF(AND(ISNUMBER(J160),J160&lt;TODAY()),"Vencido",IF(L160="Verificado",IF(AND(F160&lt;&gt;"",G160&lt;&gt;"",H160&lt;&gt;"",ISNUMBER(I160),K160&lt;&gt;"",Q160&lt;&gt;""),"Verificado","Completar verificação"),IF(OR(L160="Não iniciado",L160="Declarado",L160="Pendente",L160="Vencido"),L160,"Definir status")))))</x:f>
        <x:v>Definir aplicabilidade</x:v>
      </x:c>
    </x:row>
    <x:row r="161" ht="48" customHeight="1">
      <x:c r="A161" s="24" t="str">
        <x:v>T142</x:v>
      </x:c>
      <x:c r="B161" s="21" t="str">
        <x:v>Histórico e relacionamento</x:v>
      </x:c>
      <x:c r="C161" s="21" t="str">
        <x:v>Histórico distinguido de projeção, piloto ou intenção.</x:v>
      </x:c>
      <x:c r="D161" s="22" t="str">
        <x:v>A definir</x:v>
      </x:c>
      <x:c r="E161" s="22" t="str"/>
      <x:c r="F161" s="22" t="str"/>
      <x:c r="G161" s="22" t="str"/>
      <x:c r="H161" s="22" t="str"/>
      <x:c r="I161" s="25"/>
      <x:c r="J161" s="25"/>
      <x:c r="K161" s="22" t="str"/>
      <x:c r="L161" s="22" t="str">
        <x:v>Não iniciado</x:v>
      </x:c>
      <x:c r="M161" s="22" t="str">
        <x:v>A definir</x:v>
      </x:c>
      <x:c r="N161" s="22" t="str"/>
      <x:c r="O161" s="22" t="str"/>
      <x:c r="P161" s="25"/>
      <x:c r="Q161" s="22" t="str"/>
      <x:c r="R161" s="22" t="str">
        <x:v>A definir</x:v>
      </x:c>
      <x:c r="S161" s="23" t="str">
        <x:f>IF(D161="Não aplicável",IF(E161="","Justificar N/A","N/A justificado"),IF(D161&lt;&gt;"Aplicável","Definir aplicabilidade",IF(AND(ISNUMBER(J161),J161&lt;TODAY()),"Vencido",IF(L161="Verificado",IF(AND(F161&lt;&gt;"",G161&lt;&gt;"",H161&lt;&gt;"",ISNUMBER(I161),K161&lt;&gt;"",Q161&lt;&gt;""),"Verificado","Completar verificação"),IF(OR(L161="Não iniciado",L161="Declarado",L161="Pendente",L161="Vencido"),L161,"Definir status")))))</x:f>
        <x:v>Definir aplicabilidade</x:v>
      </x:c>
    </x:row>
    <x:row r="162" ht="48" customHeight="1">
      <x:c r="A162" s="24" t="str">
        <x:v>T143</x:v>
      </x:c>
      <x:c r="B162" s="21" t="str">
        <x:v>Histórico e relacionamento</x:v>
      </x:c>
      <x:c r="C162" s="21" t="str">
        <x:v>Respostas precisas e compromissos cumpridos.</x:v>
      </x:c>
      <x:c r="D162" s="22" t="str">
        <x:v>A definir</x:v>
      </x:c>
      <x:c r="E162" s="22" t="str"/>
      <x:c r="F162" s="22" t="str"/>
      <x:c r="G162" s="22" t="str"/>
      <x:c r="H162" s="22" t="str"/>
      <x:c r="I162" s="25"/>
      <x:c r="J162" s="25"/>
      <x:c r="K162" s="22" t="str"/>
      <x:c r="L162" s="22" t="str">
        <x:v>Não iniciado</x:v>
      </x:c>
      <x:c r="M162" s="22" t="str">
        <x:v>A definir</x:v>
      </x:c>
      <x:c r="N162" s="22" t="str"/>
      <x:c r="O162" s="22" t="str"/>
      <x:c r="P162" s="25"/>
      <x:c r="Q162" s="22" t="str"/>
      <x:c r="R162" s="22" t="str">
        <x:v>A definir</x:v>
      </x:c>
      <x:c r="S162" s="23" t="str">
        <x:f>IF(D162="Não aplicável",IF(E162="","Justificar N/A","N/A justificado"),IF(D162&lt;&gt;"Aplicável","Definir aplicabilidade",IF(AND(ISNUMBER(J162),J162&lt;TODAY()),"Vencido",IF(L162="Verificado",IF(AND(F162&lt;&gt;"",G162&lt;&gt;"",H162&lt;&gt;"",ISNUMBER(I162),K162&lt;&gt;"",Q162&lt;&gt;""),"Verificado","Completar verificação"),IF(OR(L162="Não iniciado",L162="Declarado",L162="Pendente",L162="Vencido"),L162,"Definir status")))))</x:f>
        <x:v>Definir aplicabilidade</x:v>
      </x:c>
    </x:row>
    <x:row r="163" ht="48" customHeight="1">
      <x:c r="A163" s="24" t="str">
        <x:v>T144</x:v>
      </x:c>
      <x:c r="B163" s="21" t="str">
        <x:v>Histórico e relacionamento</x:v>
      </x:c>
      <x:c r="C163" s="21" t="str">
        <x:v>Reuniões com agenda, participantes autorizados e ata.</x:v>
      </x:c>
      <x:c r="D163" s="22" t="str">
        <x:v>A definir</x:v>
      </x:c>
      <x:c r="E163" s="22" t="str"/>
      <x:c r="F163" s="22" t="str"/>
      <x:c r="G163" s="22" t="str"/>
      <x:c r="H163" s="22" t="str"/>
      <x:c r="I163" s="25"/>
      <x:c r="J163" s="25"/>
      <x:c r="K163" s="22" t="str"/>
      <x:c r="L163" s="22" t="str">
        <x:v>Não iniciado</x:v>
      </x:c>
      <x:c r="M163" s="22" t="str">
        <x:v>A definir</x:v>
      </x:c>
      <x:c r="N163" s="22" t="str"/>
      <x:c r="O163" s="22" t="str"/>
      <x:c r="P163" s="25"/>
      <x:c r="Q163" s="22" t="str"/>
      <x:c r="R163" s="22" t="str">
        <x:v>A definir</x:v>
      </x:c>
      <x:c r="S163" s="23" t="str">
        <x:f>IF(D163="Não aplicável",IF(E163="","Justificar N/A","N/A justificado"),IF(D163&lt;&gt;"Aplicável","Definir aplicabilidade",IF(AND(ISNUMBER(J163),J163&lt;TODAY()),"Vencido",IF(L163="Verificado",IF(AND(F163&lt;&gt;"",G163&lt;&gt;"",H163&lt;&gt;"",ISNUMBER(I163),K163&lt;&gt;"",Q163&lt;&gt;""),"Verificado","Completar verificação"),IF(OR(L163="Não iniciado",L163="Declarado",L163="Pendente",L163="Vencido"),L163,"Definir status")))))</x:f>
        <x:v>Definir aplicabilidade</x:v>
      </x:c>
    </x:row>
    <x:row r="164" ht="48" customHeight="1">
      <x:c r="A164" s="24" t="str">
        <x:v>T145</x:v>
      </x:c>
      <x:c r="B164" s="21" t="str">
        <x:v>Histórico e relacionamento</x:v>
      </x:c>
      <x:c r="C164" s="21" t="str">
        <x:v>Comunicação profissional e tradução competente.</x:v>
      </x:c>
      <x:c r="D164" s="22" t="str">
        <x:v>A definir</x:v>
      </x:c>
      <x:c r="E164" s="22" t="str"/>
      <x:c r="F164" s="22" t="str"/>
      <x:c r="G164" s="22" t="str"/>
      <x:c r="H164" s="22" t="str"/>
      <x:c r="I164" s="25"/>
      <x:c r="J164" s="25"/>
      <x:c r="K164" s="22" t="str"/>
      <x:c r="L164" s="22" t="str">
        <x:v>Não iniciado</x:v>
      </x:c>
      <x:c r="M164" s="22" t="str">
        <x:v>A definir</x:v>
      </x:c>
      <x:c r="N164" s="22" t="str"/>
      <x:c r="O164" s="22" t="str"/>
      <x:c r="P164" s="25"/>
      <x:c r="Q164" s="22" t="str"/>
      <x:c r="R164" s="22" t="str">
        <x:v>A definir</x:v>
      </x:c>
      <x:c r="S164" s="23" t="str">
        <x:f>IF(D164="Não aplicável",IF(E164="","Justificar N/A","N/A justificado"),IF(D164&lt;&gt;"Aplicável","Definir aplicabilidade",IF(AND(ISNUMBER(J164),J164&lt;TODAY()),"Vencido",IF(L164="Verificado",IF(AND(F164&lt;&gt;"",G164&lt;&gt;"",H164&lt;&gt;"",ISNUMBER(I164),K164&lt;&gt;"",Q164&lt;&gt;""),"Verificado","Completar verificação"),IF(OR(L164="Não iniciado",L164="Declarado",L164="Pendente",L164="Vencido"),L164,"Definir status")))))</x:f>
        <x:v>Definir aplicabilidade</x:v>
      </x:c>
    </x:row>
    <x:row r="165" ht="48" customHeight="1">
      <x:c r="A165" s="24" t="str">
        <x:v>T146</x:v>
      </x:c>
      <x:c r="B165" s="21" t="str">
        <x:v>Histórico e relacionamento</x:v>
      </x:c>
      <x:c r="C165" s="21" t="str">
        <x:v>Conhecimento do país e dos hábitos da contraparte.</x:v>
      </x:c>
      <x:c r="D165" s="22" t="str">
        <x:v>A definir</x:v>
      </x:c>
      <x:c r="E165" s="22" t="str"/>
      <x:c r="F165" s="22" t="str"/>
      <x:c r="G165" s="22" t="str"/>
      <x:c r="H165" s="22" t="str"/>
      <x:c r="I165" s="25"/>
      <x:c r="J165" s="25"/>
      <x:c r="K165" s="22" t="str"/>
      <x:c r="L165" s="22" t="str">
        <x:v>Não iniciado</x:v>
      </x:c>
      <x:c r="M165" s="22" t="str">
        <x:v>A definir</x:v>
      </x:c>
      <x:c r="N165" s="22" t="str"/>
      <x:c r="O165" s="22" t="str"/>
      <x:c r="P165" s="25"/>
      <x:c r="Q165" s="22" t="str"/>
      <x:c r="R165" s="22" t="str">
        <x:v>A definir</x:v>
      </x:c>
      <x:c r="S165" s="23" t="str">
        <x:f>IF(D165="Não aplicável",IF(E165="","Justificar N/A","N/A justificado"),IF(D165&lt;&gt;"Aplicável","Definir aplicabilidade",IF(AND(ISNUMBER(J165),J165&lt;TODAY()),"Vencido",IF(L165="Verificado",IF(AND(F165&lt;&gt;"",G165&lt;&gt;"",H165&lt;&gt;"",ISNUMBER(I165),K165&lt;&gt;"",Q165&lt;&gt;""),"Verificado","Completar verificação"),IF(OR(L165="Não iniciado",L165="Declarado",L165="Pendente",L165="Vencido"),L165,"Definir status")))))</x:f>
        <x:v>Definir aplicabilidade</x:v>
      </x:c>
    </x:row>
    <x:row r="166" ht="48" customHeight="1">
      <x:c r="A166" s="24" t="str">
        <x:v>T147</x:v>
      </x:c>
      <x:c r="B166" s="21" t="str">
        <x:v>Histórico e relacionamento</x:v>
      </x:c>
      <x:c r="C166" s="21" t="str">
        <x:v>Continuidade do atendimento depois da assinatura.</x:v>
      </x:c>
      <x:c r="D166" s="22" t="str">
        <x:v>A definir</x:v>
      </x:c>
      <x:c r="E166" s="22" t="str"/>
      <x:c r="F166" s="22" t="str"/>
      <x:c r="G166" s="22" t="str"/>
      <x:c r="H166" s="22" t="str"/>
      <x:c r="I166" s="25"/>
      <x:c r="J166" s="25"/>
      <x:c r="K166" s="22" t="str"/>
      <x:c r="L166" s="22" t="str">
        <x:v>Não iniciado</x:v>
      </x:c>
      <x:c r="M166" s="22" t="str">
        <x:v>A definir</x:v>
      </x:c>
      <x:c r="N166" s="22" t="str"/>
      <x:c r="O166" s="22" t="str"/>
      <x:c r="P166" s="25"/>
      <x:c r="Q166" s="22" t="str"/>
      <x:c r="R166" s="22" t="str">
        <x:v>A definir</x:v>
      </x:c>
      <x:c r="S166" s="23" t="str">
        <x:f>IF(D166="Não aplicável",IF(E166="","Justificar N/A","N/A justificado"),IF(D166&lt;&gt;"Aplicável","Definir aplicabilidade",IF(AND(ISNUMBER(J166),J166&lt;TODAY()),"Vencido",IF(L166="Verificado",IF(AND(F166&lt;&gt;"",G166&lt;&gt;"",H166&lt;&gt;"",ISNUMBER(I166),K166&lt;&gt;"",Q166&lt;&gt;""),"Verificado","Completar verificação"),IF(OR(L166="Não iniciado",L166="Declarado",L166="Pendente",L166="Vencido"),L166,"Definir status")))))</x:f>
        <x:v>Definir aplicabilidade</x:v>
      </x:c>
    </x:row>
    <x:row r="167" ht="48" customHeight="1">
      <x:c r="A167" s="24" t="str">
        <x:v>T148</x:v>
      </x:c>
      <x:c r="B167" s="21" t="str">
        <x:v>Governança, segurança e continuidade</x:v>
      </x:c>
      <x:c r="C167" s="21" t="str">
        <x:v>Data room organizado, seguro e com índice.</x:v>
      </x:c>
      <x:c r="D167" s="22" t="str">
        <x:v>A definir</x:v>
      </x:c>
      <x:c r="E167" s="22" t="str"/>
      <x:c r="F167" s="22" t="str"/>
      <x:c r="G167" s="22" t="str"/>
      <x:c r="H167" s="22" t="str"/>
      <x:c r="I167" s="25"/>
      <x:c r="J167" s="25"/>
      <x:c r="K167" s="22" t="str"/>
      <x:c r="L167" s="22" t="str">
        <x:v>Não iniciado</x:v>
      </x:c>
      <x:c r="M167" s="22" t="str">
        <x:v>A definir</x:v>
      </x:c>
      <x:c r="N167" s="22" t="str"/>
      <x:c r="O167" s="22" t="str"/>
      <x:c r="P167" s="25"/>
      <x:c r="Q167" s="22" t="str"/>
      <x:c r="R167" s="22" t="str">
        <x:v>A definir</x:v>
      </x:c>
      <x:c r="S167" s="23" t="str">
        <x:f>IF(D167="Não aplicável",IF(E167="","Justificar N/A","N/A justificado"),IF(D167&lt;&gt;"Aplicável","Definir aplicabilidade",IF(AND(ISNUMBER(J167),J167&lt;TODAY()),"Vencido",IF(L167="Verificado",IF(AND(F167&lt;&gt;"",G167&lt;&gt;"",H167&lt;&gt;"",ISNUMBER(I167),K167&lt;&gt;"",Q167&lt;&gt;""),"Verificado","Completar verificação"),IF(OR(L167="Não iniciado",L167="Declarado",L167="Pendente",L167="Vencido"),L167,"Definir status")))))</x:f>
        <x:v>Definir aplicabilidade</x:v>
      </x:c>
    </x:row>
    <x:row r="168" ht="48" customHeight="1">
      <x:c r="A168" s="24" t="str">
        <x:v>T149</x:v>
      </x:c>
      <x:c r="B168" s="21" t="str">
        <x:v>Governança, segurança e continuidade</x:v>
      </x:c>
      <x:c r="C168" s="21" t="str">
        <x:v>Documento identificado por emissor, referência, versão, data e validade.</x:v>
      </x:c>
      <x:c r="D168" s="22" t="str">
        <x:v>A definir</x:v>
      </x:c>
      <x:c r="E168" s="22" t="str"/>
      <x:c r="F168" s="22" t="str"/>
      <x:c r="G168" s="22" t="str"/>
      <x:c r="H168" s="22" t="str"/>
      <x:c r="I168" s="25"/>
      <x:c r="J168" s="25"/>
      <x:c r="K168" s="22" t="str"/>
      <x:c r="L168" s="22" t="str">
        <x:v>Não iniciado</x:v>
      </x:c>
      <x:c r="M168" s="22" t="str">
        <x:v>A definir</x:v>
      </x:c>
      <x:c r="N168" s="22" t="str"/>
      <x:c r="O168" s="22" t="str"/>
      <x:c r="P168" s="25"/>
      <x:c r="Q168" s="22" t="str"/>
      <x:c r="R168" s="22" t="str">
        <x:v>A definir</x:v>
      </x:c>
      <x:c r="S168" s="23" t="str">
        <x:f>IF(D168="Não aplicável",IF(E168="","Justificar N/A","N/A justificado"),IF(D168&lt;&gt;"Aplicável","Definir aplicabilidade",IF(AND(ISNUMBER(J168),J168&lt;TODAY()),"Vencido",IF(L168="Verificado",IF(AND(F168&lt;&gt;"",G168&lt;&gt;"",H168&lt;&gt;"",ISNUMBER(I168),K168&lt;&gt;"",Q168&lt;&gt;""),"Verificado","Completar verificação"),IF(OR(L168="Não iniciado",L168="Declarado",L168="Pendente",L168="Vencido"),L168,"Definir status")))))</x:f>
        <x:v>Definir aplicabilidade</x:v>
      </x:c>
    </x:row>
    <x:row r="169" ht="48" customHeight="1">
      <x:c r="A169" s="24" t="str">
        <x:v>T150</x:v>
      </x:c>
      <x:c r="B169" s="21" t="str">
        <x:v>Governança, segurança e continuidade</x:v>
      </x:c>
      <x:c r="C169" s="21" t="str">
        <x:v>Evidências declaradas/verificadas/pendentes claramente diferenciadas.</x:v>
      </x:c>
      <x:c r="D169" s="22" t="str">
        <x:v>A definir</x:v>
      </x:c>
      <x:c r="E169" s="22" t="str"/>
      <x:c r="F169" s="22" t="str"/>
      <x:c r="G169" s="22" t="str"/>
      <x:c r="H169" s="22" t="str"/>
      <x:c r="I169" s="25"/>
      <x:c r="J169" s="25"/>
      <x:c r="K169" s="22" t="str"/>
      <x:c r="L169" s="22" t="str">
        <x:v>Não iniciado</x:v>
      </x:c>
      <x:c r="M169" s="22" t="str">
        <x:v>A definir</x:v>
      </x:c>
      <x:c r="N169" s="22" t="str"/>
      <x:c r="O169" s="22" t="str"/>
      <x:c r="P169" s="25"/>
      <x:c r="Q169" s="22" t="str"/>
      <x:c r="R169" s="22" t="str">
        <x:v>A definir</x:v>
      </x:c>
      <x:c r="S169" s="23" t="str">
        <x:f>IF(D169="Não aplicável",IF(E169="","Justificar N/A","N/A justificado"),IF(D169&lt;&gt;"Aplicável","Definir aplicabilidade",IF(AND(ISNUMBER(J169),J169&lt;TODAY()),"Vencido",IF(L169="Verificado",IF(AND(F169&lt;&gt;"",G169&lt;&gt;"",H169&lt;&gt;"",ISNUMBER(I169),K169&lt;&gt;"",Q169&lt;&gt;""),"Verificado","Completar verificação"),IF(OR(L169="Não iniciado",L169="Declarado",L169="Pendente",L169="Vencido"),L169,"Definir status")))))</x:f>
        <x:v>Definir aplicabilidade</x:v>
      </x:c>
    </x:row>
    <x:row r="170" ht="48" customHeight="1">
      <x:c r="A170" s="24" t="str">
        <x:v>T151</x:v>
      </x:c>
      <x:c r="B170" s="21" t="str">
        <x:v>Governança, segurança e continuidade</x:v>
      </x:c>
      <x:c r="C170" s="21" t="str">
        <x:v>Permissões proporcionais e trilha de acesso.</x:v>
      </x:c>
      <x:c r="D170" s="22" t="str">
        <x:v>A definir</x:v>
      </x:c>
      <x:c r="E170" s="22" t="str"/>
      <x:c r="F170" s="22" t="str"/>
      <x:c r="G170" s="22" t="str"/>
      <x:c r="H170" s="22" t="str"/>
      <x:c r="I170" s="25"/>
      <x:c r="J170" s="25"/>
      <x:c r="K170" s="22" t="str"/>
      <x:c r="L170" s="22" t="str">
        <x:v>Não iniciado</x:v>
      </x:c>
      <x:c r="M170" s="22" t="str">
        <x:v>A definir</x:v>
      </x:c>
      <x:c r="N170" s="22" t="str"/>
      <x:c r="O170" s="22" t="str"/>
      <x:c r="P170" s="25"/>
      <x:c r="Q170" s="22" t="str"/>
      <x:c r="R170" s="22" t="str">
        <x:v>A definir</x:v>
      </x:c>
      <x:c r="S170" s="23" t="str">
        <x:f>IF(D170="Não aplicável",IF(E170="","Justificar N/A","N/A justificado"),IF(D170&lt;&gt;"Aplicável","Definir aplicabilidade",IF(AND(ISNUMBER(J170),J170&lt;TODAY()),"Vencido",IF(L170="Verificado",IF(AND(F170&lt;&gt;"",G170&lt;&gt;"",H170&lt;&gt;"",ISNUMBER(I170),K170&lt;&gt;"",Q170&lt;&gt;""),"Verificado","Completar verificação"),IF(OR(L170="Não iniciado",L170="Declarado",L170="Pendente",L170="Vencido"),L170,"Definir status")))))</x:f>
        <x:v>Definir aplicabilidade</x:v>
      </x:c>
    </x:row>
    <x:row r="171" ht="48" customHeight="1">
      <x:c r="A171" s="24" t="str">
        <x:v>T152</x:v>
      </x:c>
      <x:c r="B171" s="21" t="str">
        <x:v>Governança, segurança e continuidade</x:v>
      </x:c>
      <x:c r="C171" s="21" t="str">
        <x:v>Responsáveis por cada etapa e aprovação.</x:v>
      </x:c>
      <x:c r="D171" s="22" t="str">
        <x:v>A definir</x:v>
      </x:c>
      <x:c r="E171" s="22" t="str"/>
      <x:c r="F171" s="22" t="str"/>
      <x:c r="G171" s="22" t="str"/>
      <x:c r="H171" s="22" t="str"/>
      <x:c r="I171" s="25"/>
      <x:c r="J171" s="25"/>
      <x:c r="K171" s="22" t="str"/>
      <x:c r="L171" s="22" t="str">
        <x:v>Não iniciado</x:v>
      </x:c>
      <x:c r="M171" s="22" t="str">
        <x:v>A definir</x:v>
      </x:c>
      <x:c r="N171" s="22" t="str"/>
      <x:c r="O171" s="22" t="str"/>
      <x:c r="P171" s="25"/>
      <x:c r="Q171" s="22" t="str"/>
      <x:c r="R171" s="22" t="str">
        <x:v>A definir</x:v>
      </x:c>
      <x:c r="S171" s="23" t="str">
        <x:f>IF(D171="Não aplicável",IF(E171="","Justificar N/A","N/A justificado"),IF(D171&lt;&gt;"Aplicável","Definir aplicabilidade",IF(AND(ISNUMBER(J171),J171&lt;TODAY()),"Vencido",IF(L171="Verificado",IF(AND(F171&lt;&gt;"",G171&lt;&gt;"",H171&lt;&gt;"",ISNUMBER(I171),K171&lt;&gt;"",Q171&lt;&gt;""),"Verificado","Completar verificação"),IF(OR(L171="Não iniciado",L171="Declarado",L171="Pendente",L171="Vencido"),L171,"Definir status")))))</x:f>
        <x:v>Definir aplicabilidade</x:v>
      </x:c>
    </x:row>
    <x:row r="172" ht="48" customHeight="1">
      <x:c r="A172" s="24" t="str">
        <x:v>T153</x:v>
      </x:c>
      <x:c r="B172" s="21" t="str">
        <x:v>Governança, segurança e continuidade</x:v>
      </x:c>
      <x:c r="C172" s="21" t="str">
        <x:v>Critérios de avançar, suspender ou recusar.</x:v>
      </x:c>
      <x:c r="D172" s="22" t="str">
        <x:v>A definir</x:v>
      </x:c>
      <x:c r="E172" s="22" t="str"/>
      <x:c r="F172" s="22" t="str"/>
      <x:c r="G172" s="22" t="str"/>
      <x:c r="H172" s="22" t="str"/>
      <x:c r="I172" s="25"/>
      <x:c r="J172" s="25"/>
      <x:c r="K172" s="22" t="str"/>
      <x:c r="L172" s="22" t="str">
        <x:v>Não iniciado</x:v>
      </x:c>
      <x:c r="M172" s="22" t="str">
        <x:v>A definir</x:v>
      </x:c>
      <x:c r="N172" s="22" t="str"/>
      <x:c r="O172" s="22" t="str"/>
      <x:c r="P172" s="25"/>
      <x:c r="Q172" s="22" t="str"/>
      <x:c r="R172" s="22" t="str">
        <x:v>A definir</x:v>
      </x:c>
      <x:c r="S172" s="23" t="str">
        <x:f>IF(D172="Não aplicável",IF(E172="","Justificar N/A","N/A justificado"),IF(D172&lt;&gt;"Aplicável","Definir aplicabilidade",IF(AND(ISNUMBER(J172),J172&lt;TODAY()),"Vencido",IF(L172="Verificado",IF(AND(F172&lt;&gt;"",G172&lt;&gt;"",H172&lt;&gt;"",ISNUMBER(I172),K172&lt;&gt;"",Q172&lt;&gt;""),"Verificado","Completar verificação"),IF(OR(L172="Não iniciado",L172="Declarado",L172="Pendente",L172="Vencido"),L172,"Definir status")))))</x:f>
        <x:v>Definir aplicabilidade</x:v>
      </x:c>
    </x:row>
    <x:row r="173" ht="48" customHeight="1">
      <x:c r="A173" s="24" t="str">
        <x:v>T154</x:v>
      </x:c>
      <x:c r="B173" s="21" t="str">
        <x:v>Governança, segurança e continuidade</x:v>
      </x:c>
      <x:c r="C173" s="21" t="str">
        <x:v>Separação entre promessa comercial e compromisso autorizado.</x:v>
      </x:c>
      <x:c r="D173" s="22" t="str">
        <x:v>A definir</x:v>
      </x:c>
      <x:c r="E173" s="22" t="str"/>
      <x:c r="F173" s="22" t="str"/>
      <x:c r="G173" s="22" t="str"/>
      <x:c r="H173" s="22" t="str"/>
      <x:c r="I173" s="25"/>
      <x:c r="J173" s="25"/>
      <x:c r="K173" s="22" t="str"/>
      <x:c r="L173" s="22" t="str">
        <x:v>Não iniciado</x:v>
      </x:c>
      <x:c r="M173" s="22" t="str">
        <x:v>A definir</x:v>
      </x:c>
      <x:c r="N173" s="22" t="str"/>
      <x:c r="O173" s="22" t="str"/>
      <x:c r="P173" s="25"/>
      <x:c r="Q173" s="22" t="str"/>
      <x:c r="R173" s="22" t="str">
        <x:v>A definir</x:v>
      </x:c>
      <x:c r="S173" s="23" t="str">
        <x:f>IF(D173="Não aplicável",IF(E173="","Justificar N/A","N/A justificado"),IF(D173&lt;&gt;"Aplicável","Definir aplicabilidade",IF(AND(ISNUMBER(J173),J173&lt;TODAY()),"Vencido",IF(L173="Verificado",IF(AND(F173&lt;&gt;"",G173&lt;&gt;"",H173&lt;&gt;"",ISNUMBER(I173),K173&lt;&gt;"",Q173&lt;&gt;""),"Verificado","Completar verificação"),IF(OR(L173="Não iniciado",L173="Declarado",L173="Pendente",L173="Vencido"),L173,"Definir status")))))</x:f>
        <x:v>Definir aplicabilidade</x:v>
      </x:c>
    </x:row>
    <x:row r="174" ht="48" customHeight="1">
      <x:c r="A174" s="24" t="str">
        <x:v>T155</x:v>
      </x:c>
      <x:c r="B174" s="21" t="str">
        <x:v>Governança, segurança e continuidade</x:v>
      </x:c>
      <x:c r="C174" s="21" t="str">
        <x:v>Anticorrupção, conflitos de interesse e comissões documentados.</x:v>
      </x:c>
      <x:c r="D174" s="22" t="str">
        <x:v>A definir</x:v>
      </x:c>
      <x:c r="E174" s="22" t="str"/>
      <x:c r="F174" s="22" t="str"/>
      <x:c r="G174" s="22" t="str"/>
      <x:c r="H174" s="22" t="str"/>
      <x:c r="I174" s="25"/>
      <x:c r="J174" s="25"/>
      <x:c r="K174" s="22" t="str"/>
      <x:c r="L174" s="22" t="str">
        <x:v>Não iniciado</x:v>
      </x:c>
      <x:c r="M174" s="22" t="str">
        <x:v>A definir</x:v>
      </x:c>
      <x:c r="N174" s="22" t="str"/>
      <x:c r="O174" s="22" t="str"/>
      <x:c r="P174" s="25"/>
      <x:c r="Q174" s="22" t="str"/>
      <x:c r="R174" s="22" t="str">
        <x:v>A definir</x:v>
      </x:c>
      <x:c r="S174" s="23" t="str">
        <x:f>IF(D174="Não aplicável",IF(E174="","Justificar N/A","N/A justificado"),IF(D174&lt;&gt;"Aplicável","Definir aplicabilidade",IF(AND(ISNUMBER(J174),J174&lt;TODAY()),"Vencido",IF(L174="Verificado",IF(AND(F174&lt;&gt;"",G174&lt;&gt;"",H174&lt;&gt;"",ISNUMBER(I174),K174&lt;&gt;"",Q174&lt;&gt;""),"Verificado","Completar verificação"),IF(OR(L174="Não iniciado",L174="Declarado",L174="Pendente",L174="Vencido"),L174,"Definir status")))))</x:f>
        <x:v>Definir aplicabilidade</x:v>
      </x:c>
    </x:row>
    <x:row r="175" ht="48" customHeight="1">
      <x:c r="A175" s="24" t="str">
        <x:v>T156</x:v>
      </x:c>
      <x:c r="B175" s="21" t="str">
        <x:v>Governança, segurança e continuidade</x:v>
      </x:c>
      <x:c r="C175" s="21" t="str">
        <x:v>Plano de incidentes, fraude bancária e falha operacional.</x:v>
      </x:c>
      <x:c r="D175" s="22" t="str">
        <x:v>A definir</x:v>
      </x:c>
      <x:c r="E175" s="22" t="str"/>
      <x:c r="F175" s="22" t="str"/>
      <x:c r="G175" s="22" t="str"/>
      <x:c r="H175" s="22" t="str"/>
      <x:c r="I175" s="25"/>
      <x:c r="J175" s="25"/>
      <x:c r="K175" s="22" t="str"/>
      <x:c r="L175" s="22" t="str">
        <x:v>Não iniciado</x:v>
      </x:c>
      <x:c r="M175" s="22" t="str">
        <x:v>A definir</x:v>
      </x:c>
      <x:c r="N175" s="22" t="str"/>
      <x:c r="O175" s="22" t="str"/>
      <x:c r="P175" s="25"/>
      <x:c r="Q175" s="22" t="str"/>
      <x:c r="R175" s="22" t="str">
        <x:v>A definir</x:v>
      </x:c>
      <x:c r="S175" s="23" t="str">
        <x:f>IF(D175="Não aplicável",IF(E175="","Justificar N/A","N/A justificado"),IF(D175&lt;&gt;"Aplicável","Definir aplicabilidade",IF(AND(ISNUMBER(J175),J175&lt;TODAY()),"Vencido",IF(L175="Verificado",IF(AND(F175&lt;&gt;"",G175&lt;&gt;"",H175&lt;&gt;"",ISNUMBER(I175),K175&lt;&gt;"",Q175&lt;&gt;""),"Verificado","Completar verificação"),IF(OR(L175="Não iniciado",L175="Declarado",L175="Pendente",L175="Vencido"),L175,"Definir status")))))</x:f>
        <x:v>Definir aplicabilidade</x:v>
      </x:c>
    </x:row>
    <x:row r="176" ht="48" customHeight="1">
      <x:c r="A176" s="24" t="str">
        <x:v>T157</x:v>
      </x:c>
      <x:c r="B176" s="21" t="str">
        <x:v>Governança, segurança e continuidade</x:v>
      </x:c>
      <x:c r="C176" s="21" t="str">
        <x:v>Reclamações, conciliação final e obrigações pós-venda.</x:v>
      </x:c>
      <x:c r="D176" s="22" t="str">
        <x:v>A definir</x:v>
      </x:c>
      <x:c r="E176" s="22" t="str"/>
      <x:c r="F176" s="22" t="str"/>
      <x:c r="G176" s="22" t="str"/>
      <x:c r="H176" s="22" t="str"/>
      <x:c r="I176" s="25"/>
      <x:c r="J176" s="25"/>
      <x:c r="K176" s="22" t="str"/>
      <x:c r="L176" s="22" t="str">
        <x:v>Não iniciado</x:v>
      </x:c>
      <x:c r="M176" s="22" t="str">
        <x:v>A definir</x:v>
      </x:c>
      <x:c r="N176" s="22" t="str"/>
      <x:c r="O176" s="22" t="str"/>
      <x:c r="P176" s="25"/>
      <x:c r="Q176" s="22" t="str"/>
      <x:c r="R176" s="22" t="str">
        <x:v>A definir</x:v>
      </x:c>
      <x:c r="S176" s="23" t="str">
        <x:f>IF(D176="Não aplicável",IF(E176="","Justificar N/A","N/A justificado"),IF(D176&lt;&gt;"Aplicável","Definir aplicabilidade",IF(AND(ISNUMBER(J176),J176&lt;TODAY()),"Vencido",IF(L176="Verificado",IF(AND(F176&lt;&gt;"",G176&lt;&gt;"",H176&lt;&gt;"",ISNUMBER(I176),K176&lt;&gt;"",Q176&lt;&gt;""),"Verificado","Completar verificação"),IF(OR(L176="Não iniciado",L176="Declarado",L176="Pendente",L176="Vencido"),L176,"Definir status")))))</x:f>
        <x:v>Definir aplicabilidade</x:v>
      </x:c>
    </x:row>
    <x:row r="177" ht="48" customHeight="1">
      <x:c r="A177" s="24" t="str">
        <x:v>T158</x:v>
      </x:c>
      <x:c r="B177" s="21" t="str">
        <x:v>Governança, segurança e continuidade</x:v>
      </x:c>
      <x:c r="C177" s="21" t="str">
        <x:v>Atualização recorrente das evidências e pendências.</x:v>
      </x:c>
      <x:c r="D177" s="22" t="str">
        <x:v>A definir</x:v>
      </x:c>
      <x:c r="E177" s="22" t="str"/>
      <x:c r="F177" s="22" t="str"/>
      <x:c r="G177" s="22" t="str"/>
      <x:c r="H177" s="22" t="str"/>
      <x:c r="I177" s="25"/>
      <x:c r="J177" s="25"/>
      <x:c r="K177" s="22" t="str"/>
      <x:c r="L177" s="22" t="str">
        <x:v>Não iniciado</x:v>
      </x:c>
      <x:c r="M177" s="22" t="str">
        <x:v>A definir</x:v>
      </x:c>
      <x:c r="N177" s="22" t="str"/>
      <x:c r="O177" s="22" t="str"/>
      <x:c r="P177" s="25"/>
      <x:c r="Q177" s="22" t="str"/>
      <x:c r="R177" s="22" t="str">
        <x:v>A definir</x:v>
      </x:c>
      <x:c r="S177" s="23" t="str">
        <x:f>IF(D177="Não aplicável",IF(E177="","Justificar N/A","N/A justificado"),IF(D177&lt;&gt;"Aplicável","Definir aplicabilidade",IF(AND(ISNUMBER(J177),J177&lt;TODAY()),"Vencido",IF(L177="Verificado",IF(AND(F177&lt;&gt;"",G177&lt;&gt;"",H177&lt;&gt;"",ISNUMBER(I177),K177&lt;&gt;"",Q177&lt;&gt;""),"Verificado","Completar verificação"),IF(OR(L177="Não iniciado",L177="Declarado",L177="Pendente",L177="Vencido"),L177,"Definir status")))))</x:f>
        <x:v>Definir aplicabilidade</x:v>
      </x:c>
    </x:row>
    <x:row r="178" ht="48" customHeight="1">
      <x:c r="A178" s="24" t="str">
        <x:v>T159</x:v>
      </x:c>
      <x:c r="B178" s="21" t="str">
        <x:v>Governança, segurança e continuidade</x:v>
      </x:c>
      <x:c r="C178" s="21" t="str">
        <x:v>Nenhum selo, logo, associação ou resultado apresentado sem comprovação/autorização.</x:v>
      </x:c>
      <x:c r="D178" s="22" t="str">
        <x:v>A definir</x:v>
      </x:c>
      <x:c r="E178" s="22" t="str"/>
      <x:c r="F178" s="22" t="str"/>
      <x:c r="G178" s="22" t="str"/>
      <x:c r="H178" s="22" t="str"/>
      <x:c r="I178" s="25"/>
      <x:c r="J178" s="25"/>
      <x:c r="K178" s="22" t="str"/>
      <x:c r="L178" s="22" t="str">
        <x:v>Não iniciado</x:v>
      </x:c>
      <x:c r="M178" s="22" t="str">
        <x:v>A definir</x:v>
      </x:c>
      <x:c r="N178" s="22" t="str"/>
      <x:c r="O178" s="22" t="str"/>
      <x:c r="P178" s="25"/>
      <x:c r="Q178" s="22" t="str"/>
      <x:c r="R178" s="22" t="str">
        <x:v>A definir</x:v>
      </x:c>
      <x:c r="S178" s="23" t="str">
        <x:f>IF(D178="Não aplicável",IF(E178="","Justificar N/A","N/A justificado"),IF(D178&lt;&gt;"Aplicável","Definir aplicabilidade",IF(AND(ISNUMBER(J178),J178&lt;TODAY()),"Vencido",IF(L178="Verificado",IF(AND(F178&lt;&gt;"",G178&lt;&gt;"",H178&lt;&gt;"",ISNUMBER(I178),K178&lt;&gt;"",Q178&lt;&gt;""),"Verificado","Completar verificação"),IF(OR(L178="Não iniciado",L178="Declarado",L178="Pendente",L178="Vencido"),L178,"Definir status")))))</x:f>
        <x:v>Definir aplicabilidade</x:v>
      </x:c>
    </x:row>
  </x:sheetData>
  <x:conditionalFormatting sqref="S20:S178">
    <x:cfRule type="containsText" dxfId="0" priority="1" operator="containsText" text="Justificar N/A"/>
    <x:cfRule type="containsText" dxfId="1" priority="2" operator="containsText" text="Completar verificação"/>
    <x:cfRule type="containsText" dxfId="2" priority="3" operator="containsText" text="Vencido"/>
    <x:cfRule type="containsText" dxfId="3" priority="4" operator="containsText" text="Definir status"/>
    <x:cfRule type="containsText" dxfId="4" priority="5" operator="containsText" text="Pendente"/>
  </x:conditionalFormatting>
  <x:dataValidations count="4">
    <x:dataValidation type="list" sqref="D20:D178">
      <x:formula1>"A definir,Aplicável,Não aplicável"</x:formula1>
    </x:dataValidation>
    <x:dataValidation type="list" sqref="L20:L178">
      <x:formula1>"Não iniciado,Declarado,Pendente,Verificado,Vencido"</x:formula1>
    </x:dataValidation>
    <x:dataValidation type="list" sqref="M20:M178">
      <x:formula1>"A definir,Restrito interno,Compartilhável sob autorização,Público"</x:formula1>
    </x:dataValidation>
    <x:dataValidation type="list" sqref="R20:R178">
      <x:formula1>"A definir,Avançar,Suspender,Recusar"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dbfb2c878ff44a9"/>
  </x:tableParts>
</x:worksheet>
</file>