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08af6f72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st Tracker" sheetId="1" r:id="R156fd4c0a8834c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8">
    <x:font>
      <x:sz val="11"/>
      <x:name val="Carlito"/>
    </x:font>
    <x:font>
      <x:sz val="11"/>
      <x:color rgb="FF242424"/>
      <x:name val="Arial"/>
    </x:font>
    <x:font>
      <x:b/>
      <x:sz val="17"/>
      <x:color rgb="FF111111"/>
      <x:name val="Arial"/>
    </x:font>
    <x:font>
      <x:sz val="11"/>
      <x:color rgb="FF555555"/>
      <x:name val="Arial"/>
    </x:font>
    <x:font>
      <x:i/>
      <x:sz val="11"/>
      <x:color rgb="FF555555"/>
      <x:name val="Arial"/>
    </x:font>
    <x:font>
      <x:b/>
      <x:sz val="11"/>
      <x:color rgb="FF111111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D71920"/>
      </x:patternFill>
    </x:fill>
    <x:fill>
      <x:patternFill patternType="solid">
        <x:fgColor rgb="FF171717"/>
      </x:patternFill>
    </x:fill>
    <x:fill>
      <x:patternFill patternType="solid">
        <x:fgColor rgb="FFF4F4F4"/>
      </x:patternFill>
    </x:fill>
    <x:fill>
      <x:patternFill patternType="solid">
        <x:fgColor rgb="FFFFF9E9"/>
      </x:patternFill>
    </x:fill>
    <x:fill>
      <x:patternFill patternType="solid">
        <x:fgColor rgb="FFEFEF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b/>
        <x:color rgb="FFB32626"/>
      </x:font>
      <x:fill>
        <x:patternFill patternType="solid">
          <x:bgColor rgb="FFFDEEEE"/>
        </x:patternFill>
      </x:fill>
    </x:dxf>
    <x:dxf>
      <x:font>
        <x:color rgb="FF7B571B"/>
      </x:font>
      <x:fill>
        <x:patternFill patternType="solid">
          <x:bgColor rgb="FFFFF2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b8bd05bf74853" /><Relationship Type="http://schemas.openxmlformats.org/officeDocument/2006/relationships/theme" Target="/xl/theme/theme1.xml" Id="R70cde08f9deb479e" /><Relationship Type="http://schemas.openxmlformats.org/officeDocument/2006/relationships/sharedStrings" Target="/xl/sharedStrings.xml" Id="R9e36cd5a8df349b4" /><Relationship Type="http://schemas.openxmlformats.org/officeDocument/2006/relationships/worksheet" Target="/xl/worksheets/sheet1.xml" Id="R156fd4c0a8834cba" /></Relationships>
</file>

<file path=xl/tables/table1.xml><?xml version="1.0" encoding="utf-8"?>
<x:table xmlns:x="http://schemas.openxmlformats.org/spreadsheetml/2006/main" id="1" name="TrustEvidence" displayName="TrustEvidence" ref="A19:S178" headerRowCount="1" totalsRowCount="0" totalsRowShown="0">
  <x:autoFilter ref="A19:S178"/>
  <x:tableColumns count="19">
    <x:tableColumn id="1" name="ID"/>
    <x:tableColumn id="2" name="Group"/>
    <x:tableColumn id="3" name="Check"/>
    <x:tableColumn id="4" name="Applicability"/>
    <x:tableColumn id="5" name="N/A rationale"/>
    <x:tableColumn id="6" name="Evidence / reference"/>
    <x:tableColumn id="7" name="Issuer"/>
    <x:tableColumn id="8" name="Verification source"/>
    <x:tableColumn id="9" name="Verification date"/>
    <x:tableColumn id="10" name="Valid until"/>
    <x:tableColumn id="11" name="Owner"/>
    <x:tableColumn id="12" name="Declared status"/>
    <x:tableColumn id="13" name="Access"/>
    <x:tableColumn id="14" name="Outstanding issue"/>
    <x:tableColumn id="15" name="Next action"/>
    <x:tableColumn id="16" name="Action due"/>
    <x:tableColumn id="17" name="Reviewer"/>
    <x:tableColumn id="18" name="Decision to proceed"/>
    <x:tableColumn id="19" name="Operational st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7833d0a65048e3" /></Relationships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>
      <x:pane xSplit="3" ySplit="19" topLeftCell="D20" activePane="bottomRight" state="frozen"/>
    </x:sheetView>
  </x:sheetViews>
  <x:sheetFormatPr defaultRowHeight="15"/>
  <x:cols>
    <x:col min="1" max="1" width="10.5600004196167" hidden="0" customWidth="1"/>
    <x:col min="2" max="2" width="28.329999923706055" hidden="0" customWidth="1"/>
    <x:col min="3" max="3" width="62.220001220703125" hidden="0" customWidth="1"/>
    <x:col min="4" max="4" width="18.889999389648438" hidden="0" customWidth="1"/>
    <x:col min="5" max="5" width="28.889999389648438" hidden="0" customWidth="1"/>
    <x:col min="6" max="6" width="32.220001220703125" hidden="0" customWidth="1"/>
    <x:col min="7" max="7" width="25.559999465942383" hidden="0" customWidth="1"/>
    <x:col min="8" max="8" width="32.220001220703125" hidden="0" customWidth="1"/>
    <x:col min="9" max="9" width="17.219999313354492" hidden="0" customWidth="1"/>
    <x:col min="10" max="10" width="16.110000610351562" hidden="0" customWidth="1"/>
    <x:col min="11" max="11" width="21.110000610351562" hidden="0" customWidth="1"/>
    <x:col min="12" max="12" width="17.219999313354492" hidden="0" customWidth="1"/>
    <x:col min="13" max="13" width="25" hidden="0" customWidth="1"/>
    <x:col min="14" max="14" width="32.220001220703125" hidden="0" customWidth="1"/>
    <x:col min="15" max="15" width="32.220001220703125" hidden="0" customWidth="1"/>
    <x:col min="16" max="16" width="16.110000610351562" hidden="0" customWidth="1"/>
    <x:col min="17" max="17" width="21.110000610351562" hidden="0" customWidth="1"/>
    <x:col min="18" max="18" width="22.219999313354492" hidden="0" customWidth="1"/>
    <x:col min="19" max="19" width="27.219999313354492" hidden="0" customWidth="1"/>
  </x:cols>
  <x:sheetData>
    <x:row r="1" ht="18.7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.5" customHeight="1">
      <x:c r="A2" s="3" t="str">
        <x:v>Manual da Trust — evidence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3" customHeight="1">
      <x:c r="A3" s="4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18.75" customHeight="1">
      <x:c r="A4" s="5" t="str">
        <x:v>159 checks · Augusto Rodrigues · edition 10 Oct 2026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18.75" customHeight="1">
      <x:c r="A5" s="6" t="str">
        <x:v>Operational counts. They do not constitute a seal, score, guarantee or due-diligence approval.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18.7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18.75" customHeight="1">
      <x:c r="A7" s="7" t="str">
        <x:v>Total</x:v>
      </x:c>
      <x:c r="B7" s="9" t="n">
        <x:f>COUNTA($A$20:$A$178)</x:f>
        <x:v>159</x:v>
      </x:c>
      <x:c r="C7" s="2" t="str">
        <x:v>Number of inventory items.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18.75" customHeight="1">
      <x:c r="A8" s="7" t="str">
        <x:v>To define</x:v>
      </x:c>
      <x:c r="B8" s="9" t="n">
        <x:f>COUNTIFS($S$20:$S$178,"Determine applicability")</x:f>
        <x:v>159</x:v>
      </x:c>
      <x:c r="C8" s="2" t="str">
        <x:v>Applicability has not been determined.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18.75" customHeight="1">
      <x:c r="A9" s="7" t="str">
        <x:v>N/A</x:v>
      </x:c>
      <x:c r="B9" s="9" t="n">
        <x:f>COUNTIFS($S$20:$S$178,"N/A justified")</x:f>
        <x:v>0</x:v>
      </x:c>
      <x:c r="C9" s="2" t="str">
        <x:v>Not-applicable items with a rationale.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18.75" customHeight="1">
      <x:c r="A10" s="7" t="str">
        <x:v>Started</x:v>
      </x:c>
      <x:c r="B10" s="9" t="n">
        <x:f>COUNTIFS($D$20:$D$178,"Applicable",$L$20:$L$178,"Declared")+COUNTIFS($D$20:$D$178,"Applicable",$L$20:$L$178,"Pending")+COUNTIFS($D$20:$D$178,"Applicable",$L$20:$L$178,"Verified")+COUNTIFS($D$20:$D$178,"Applicable",$L$20:$L$178,"Expired")</x:f>
        <x:v>0</x:v>
      </x:c>
      <x:c r="C10" s="2" t="str">
        <x:v>Applicable items with declared work.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18.75" customHeight="1">
      <x:c r="A11" s="7" t="str">
        <x:v>Verified</x:v>
      </x:c>
      <x:c r="B11" s="9" t="n">
        <x:f>COUNTIFS($S$20:$S$178,"Verified")</x:f>
        <x:v>0</x:v>
      </x:c>
      <x:c r="C11" s="2" t="str">
        <x:v>Applicable items with evidence, checks and reviewer recorded.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18.75" customHeight="1">
      <x:c r="A12" s="7" t="str">
        <x:v>Pending</x:v>
      </x:c>
      <x:c r="B12" s="9" t="n">
        <x:f>COUNTIFS($S$20:$S$178,"Pending")</x:f>
        <x:v>0</x:v>
      </x:c>
      <x:c r="C12" s="2" t="str">
        <x:v>Applicable items with pending status.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18.75" customHeight="1">
      <x:c r="A13" s="7" t="str">
        <x:v>Expired</x:v>
      </x:c>
      <x:c r="B13" s="9" t="n">
        <x:f>COUNTIFS($S$20:$S$178,"Expired")</x:f>
        <x:v>0</x:v>
      </x:c>
      <x:c r="C13" s="2" t="str">
        <x:v>Applicable items with expired validity or status.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18.75" customHeight="1">
      <x:c r="A14" s="7" t="str">
        <x:v>Review</x:v>
      </x:c>
      <x:c r="B14" s="9" t="n">
        <x:f>COUNTIFS($S$20:$S$178,"Justify N/A")+COUNTIFS($S$20:$S$178,"Complete verification")+COUNTIFS($S$20:$S$178,"Define status")</x:f>
        <x:v>0</x:v>
      </x:c>
      <x:c r="C14" s="2" t="str">
        <x:v>N/A without rationale or verification without complete records.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18.7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18.75" customHeight="1">
      <x:c r="A16" s="10" t="str">
        <x:v>Source: International trust master checklist, Augusto Rodrigues, 10 Oct 2026. English translation of the original.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18.75" customHeight="1">
      <x:c r="A17" s="10" t="str">
        <x:v>Yellow: editable fields. Status is a reviewer declaration; “Verified” requires recorded evidence and checks.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18.7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31.5" customHeight="1">
      <x:c r="A19" s="14" t="str">
        <x:v>ID</x:v>
      </x:c>
      <x:c r="B19" s="14" t="str">
        <x:v>Group</x:v>
      </x:c>
      <x:c r="C19" s="14" t="str">
        <x:v>Check</x:v>
      </x:c>
      <x:c r="D19" s="14" t="str">
        <x:v>Applicability</x:v>
      </x:c>
      <x:c r="E19" s="14" t="str">
        <x:v>N/A rationale</x:v>
      </x:c>
      <x:c r="F19" s="14" t="str">
        <x:v>Evidence / reference</x:v>
      </x:c>
      <x:c r="G19" s="14" t="str">
        <x:v>Issuer</x:v>
      </x:c>
      <x:c r="H19" s="14" t="str">
        <x:v>Verification source</x:v>
      </x:c>
      <x:c r="I19" s="14" t="str">
        <x:v>Verification date</x:v>
      </x:c>
      <x:c r="J19" s="14" t="str">
        <x:v>Valid until</x:v>
      </x:c>
      <x:c r="K19" s="14" t="str">
        <x:v>Owner</x:v>
      </x:c>
      <x:c r="L19" s="14" t="str">
        <x:v>Declared status</x:v>
      </x:c>
      <x:c r="M19" s="14" t="str">
        <x:v>Access</x:v>
      </x:c>
      <x:c r="N19" s="14" t="str">
        <x:v>Outstanding issue</x:v>
      </x:c>
      <x:c r="O19" s="14" t="str">
        <x:v>Next action</x:v>
      </x:c>
      <x:c r="P19" s="14" t="str">
        <x:v>Action due</x:v>
      </x:c>
      <x:c r="Q19" s="14" t="str">
        <x:v>Reviewer</x:v>
      </x:c>
      <x:c r="R19" s="14" t="str">
        <x:v>Decision to proceed</x:v>
      </x:c>
      <x:c r="S19" s="14" t="str">
        <x:v>Operational state</x:v>
      </x:c>
    </x:row>
    <x:row r="20" ht="48" customHeight="1">
      <x:c r="A20" s="24" t="str">
        <x:v>T001</x:v>
      </x:c>
      <x:c r="B20" s="21" t="str">
        <x:v>Legal identity</x:v>
      </x:c>
      <x:c r="C20" s="21" t="str">
        <x:v>Legal name, trade name, CNPJ or foreign registration.</x:v>
      </x:c>
      <x:c r="D20" s="22" t="str">
        <x:v>To be determined</x:v>
      </x:c>
      <x:c r="E20" s="22" t="str"/>
      <x:c r="F20" s="22" t="str"/>
      <x:c r="G20" s="22" t="str"/>
      <x:c r="H20" s="22" t="str"/>
      <x:c r="I20" s="25"/>
      <x:c r="J20" s="25"/>
      <x:c r="K20" s="22" t="str"/>
      <x:c r="L20" s="22" t="str">
        <x:v>Not started</x:v>
      </x:c>
      <x:c r="M20" s="22" t="str">
        <x:v>To be determined</x:v>
      </x:c>
      <x:c r="N20" s="22" t="str"/>
      <x:c r="O20" s="22" t="str"/>
      <x:c r="P20" s="25"/>
      <x:c r="Q20" s="22" t="str"/>
      <x:c r="R20" s="22" t="str">
        <x:v>To be determined</x:v>
      </x:c>
      <x:c r="S20" s="23" t="str">
        <x:f>IF(D20="Not applicable",IF(E20="","Justify N/A","N/A justified"),IF(D20&lt;&gt;"Applicable","Determine applicability",IF(AND(ISNUMBER(J20),J20&lt;TODAY()),"Expired",IF(L20="Verified",IF(AND(F20&lt;&gt;"",G20&lt;&gt;"",H20&lt;&gt;"",ISNUMBER(I20),K20&lt;&gt;"",Q20&lt;&gt;""),"Verified","Complete verification"),IF(OR(L20="Not started",L20="Declared",L20="Pending",L20="Expired"),L20,"Define status")))))</x:f>
        <x:v>Determine applicability</x:v>
      </x:c>
    </x:row>
    <x:row r="21" ht="48" customHeight="1">
      <x:c r="A21" s="24" t="str">
        <x:v>T002</x:v>
      </x:c>
      <x:c r="B21" s="21" t="str">
        <x:v>Legal identity</x:v>
      </x:c>
      <x:c r="C21" s="21" t="str">
        <x:v>Active business registration checked against the official source.</x:v>
      </x:c>
      <x:c r="D21" s="22" t="str">
        <x:v>To be determined</x:v>
      </x:c>
      <x:c r="E21" s="22" t="str"/>
      <x:c r="F21" s="22" t="str"/>
      <x:c r="G21" s="22" t="str"/>
      <x:c r="H21" s="22" t="str"/>
      <x:c r="I21" s="25"/>
      <x:c r="J21" s="25"/>
      <x:c r="K21" s="22" t="str"/>
      <x:c r="L21" s="22" t="str">
        <x:v>Not started</x:v>
      </x:c>
      <x:c r="M21" s="22" t="str">
        <x:v>To be determined</x:v>
      </x:c>
      <x:c r="N21" s="22" t="str"/>
      <x:c r="O21" s="22" t="str"/>
      <x:c r="P21" s="25"/>
      <x:c r="Q21" s="22" t="str"/>
      <x:c r="R21" s="22" t="str">
        <x:v>To be determined</x:v>
      </x:c>
      <x:c r="S21" s="23" t="str">
        <x:f>IF(D21="Not applicable",IF(E21="","Justify N/A","N/A justified"),IF(D21&lt;&gt;"Applicable","Determine applicability",IF(AND(ISNUMBER(J21),J21&lt;TODAY()),"Expired",IF(L21="Verified",IF(AND(F21&lt;&gt;"",G21&lt;&gt;"",H21&lt;&gt;"",ISNUMBER(I21),K21&lt;&gt;"",Q21&lt;&gt;""),"Verified","Complete verification"),IF(OR(L21="Not started",L21="Declared",L21="Pending",L21="Expired"),L21,"Define status")))))</x:f>
        <x:v>Determine applicability</x:v>
      </x:c>
    </x:row>
    <x:row r="22" ht="48" customHeight="1">
      <x:c r="A22" s="24" t="str">
        <x:v>T003</x:v>
      </x:c>
      <x:c r="B22" s="21" t="str">
        <x:v>Legal identity</x:v>
      </x:c>
      <x:c r="C22" s="21" t="str">
        <x:v>Constitutional documents and relevant amendments.</x:v>
      </x:c>
      <x:c r="D22" s="22" t="str">
        <x:v>To be determined</x:v>
      </x:c>
      <x:c r="E22" s="22" t="str"/>
      <x:c r="F22" s="22" t="str"/>
      <x:c r="G22" s="22" t="str"/>
      <x:c r="H22" s="22" t="str"/>
      <x:c r="I22" s="25"/>
      <x:c r="J22" s="25"/>
      <x:c r="K22" s="22" t="str"/>
      <x:c r="L22" s="22" t="str">
        <x:v>Not started</x:v>
      </x:c>
      <x:c r="M22" s="22" t="str">
        <x:v>To be determined</x:v>
      </x:c>
      <x:c r="N22" s="22" t="str"/>
      <x:c r="O22" s="22" t="str"/>
      <x:c r="P22" s="25"/>
      <x:c r="Q22" s="22" t="str"/>
      <x:c r="R22" s="22" t="str">
        <x:v>To be determined</x:v>
      </x:c>
      <x:c r="S22" s="23" t="str">
        <x:f>IF(D22="Not applicable",IF(E22="","Justify N/A","N/A justified"),IF(D22&lt;&gt;"Applicable","Determine applicability",IF(AND(ISNUMBER(J22),J22&lt;TODAY()),"Expired",IF(L22="Verified",IF(AND(F22&lt;&gt;"",G22&lt;&gt;"",H22&lt;&gt;"",ISNUMBER(I22),K22&lt;&gt;"",Q22&lt;&gt;""),"Verified","Complete verification"),IF(OR(L22="Not started",L22="Declared",L22="Pending",L22="Expired"),L22,"Define status")))))</x:f>
        <x:v>Determine applicability</x:v>
      </x:c>
    </x:row>
    <x:row r="23" ht="48" customHeight="1">
      <x:c r="A23" s="24" t="str">
        <x:v>T004</x:v>
      </x:c>
      <x:c r="B23" s="21" t="str">
        <x:v>Legal identity</x:v>
      </x:c>
      <x:c r="C23" s="21" t="str">
        <x:v>Verifiable legal and operating addresses.</x:v>
      </x:c>
      <x:c r="D23" s="22" t="str">
        <x:v>To be determined</x:v>
      </x:c>
      <x:c r="E23" s="22" t="str"/>
      <x:c r="F23" s="22" t="str"/>
      <x:c r="G23" s="22" t="str"/>
      <x:c r="H23" s="22" t="str"/>
      <x:c r="I23" s="25"/>
      <x:c r="J23" s="25"/>
      <x:c r="K23" s="22" t="str"/>
      <x:c r="L23" s="22" t="str">
        <x:v>Not started</x:v>
      </x:c>
      <x:c r="M23" s="22" t="str">
        <x:v>To be determined</x:v>
      </x:c>
      <x:c r="N23" s="22" t="str"/>
      <x:c r="O23" s="22" t="str"/>
      <x:c r="P23" s="25"/>
      <x:c r="Q23" s="22" t="str"/>
      <x:c r="R23" s="22" t="str">
        <x:v>To be determined</x:v>
      </x:c>
      <x:c r="S23" s="23" t="str">
        <x:f>IF(D23="Not applicable",IF(E23="","Justify N/A","N/A justified"),IF(D23&lt;&gt;"Applicable","Determine applicability",IF(AND(ISNUMBER(J23),J23&lt;TODAY()),"Expired",IF(L23="Verified",IF(AND(F23&lt;&gt;"",G23&lt;&gt;"",H23&lt;&gt;"",ISNUMBER(I23),K23&lt;&gt;"",Q23&lt;&gt;""),"Verified","Complete verification"),IF(OR(L23="Not started",L23="Declared",L23="Pending",L23="Expired"),L23,"Define status")))))</x:f>
        <x:v>Determine applicability</x:v>
      </x:c>
    </x:row>
    <x:row r="24" ht="48" customHeight="1">
      <x:c r="A24" s="24" t="str">
        <x:v>T005</x:v>
      </x:c>
      <x:c r="B24" s="21" t="str">
        <x:v>Legal identity</x:v>
      </x:c>
      <x:c r="C24" s="21" t="str">
        <x:v>Ownership structure and chain of control.</x:v>
      </x:c>
      <x:c r="D24" s="22" t="str">
        <x:v>To be determined</x:v>
      </x:c>
      <x:c r="E24" s="22" t="str"/>
      <x:c r="F24" s="22" t="str"/>
      <x:c r="G24" s="22" t="str"/>
      <x:c r="H24" s="22" t="str"/>
      <x:c r="I24" s="25"/>
      <x:c r="J24" s="25"/>
      <x:c r="K24" s="22" t="str"/>
      <x:c r="L24" s="22" t="str">
        <x:v>Not started</x:v>
      </x:c>
      <x:c r="M24" s="22" t="str">
        <x:v>To be determined</x:v>
      </x:c>
      <x:c r="N24" s="22" t="str"/>
      <x:c r="O24" s="22" t="str"/>
      <x:c r="P24" s="25"/>
      <x:c r="Q24" s="22" t="str"/>
      <x:c r="R24" s="22" t="str">
        <x:v>To be determined</x:v>
      </x:c>
      <x:c r="S24" s="23" t="str">
        <x:f>IF(D24="Not applicable",IF(E24="","Justify N/A","N/A justified"),IF(D24&lt;&gt;"Applicable","Determine applicability",IF(AND(ISNUMBER(J24),J24&lt;TODAY()),"Expired",IF(L24="Verified",IF(AND(F24&lt;&gt;"",G24&lt;&gt;"",H24&lt;&gt;"",ISNUMBER(I24),K24&lt;&gt;"",Q24&lt;&gt;""),"Verified","Complete verification"),IF(OR(L24="Not started",L24="Declared",L24="Pending",L24="Expired"),L24,"Define status")))))</x:f>
        <x:v>Determine applicability</x:v>
      </x:c>
    </x:row>
    <x:row r="25" ht="48" customHeight="1">
      <x:c r="A25" s="24" t="str">
        <x:v>T006</x:v>
      </x:c>
      <x:c r="B25" s="21" t="str">
        <x:v>Legal identity</x:v>
      </x:c>
      <x:c r="C25" s="21" t="str">
        <x:v>Ultimate beneficial owners (UBOs) identified and verified as applicable.</x:v>
      </x:c>
      <x:c r="D25" s="22" t="str">
        <x:v>To be determined</x:v>
      </x:c>
      <x:c r="E25" s="22" t="str"/>
      <x:c r="F25" s="22" t="str"/>
      <x:c r="G25" s="22" t="str"/>
      <x:c r="H25" s="22" t="str"/>
      <x:c r="I25" s="25"/>
      <x:c r="J25" s="25"/>
      <x:c r="K25" s="22" t="str"/>
      <x:c r="L25" s="22" t="str">
        <x:v>Not started</x:v>
      </x:c>
      <x:c r="M25" s="22" t="str">
        <x:v>To be determined</x:v>
      </x:c>
      <x:c r="N25" s="22" t="str"/>
      <x:c r="O25" s="22" t="str"/>
      <x:c r="P25" s="25"/>
      <x:c r="Q25" s="22" t="str"/>
      <x:c r="R25" s="22" t="str">
        <x:v>To be determined</x:v>
      </x:c>
      <x:c r="S25" s="23" t="str">
        <x:f>IF(D25="Not applicable",IF(E25="","Justify N/A","N/A justified"),IF(D25&lt;&gt;"Applicable","Determine applicability",IF(AND(ISNUMBER(J25),J25&lt;TODAY()),"Expired",IF(L25="Verified",IF(AND(F25&lt;&gt;"",G25&lt;&gt;"",H25&lt;&gt;"",ISNUMBER(I25),K25&lt;&gt;"",Q25&lt;&gt;""),"Verified","Complete verification"),IF(OR(L25="Not started",L25="Declared",L25="Pending",L25="Expired"),L25,"Define status")))))</x:f>
        <x:v>Determine applicability</x:v>
      </x:c>
    </x:row>
    <x:row r="26" ht="48" customHeight="1">
      <x:c r="A26" s="24" t="str">
        <x:v>T007</x:v>
      </x:c>
      <x:c r="B26" s="21" t="str">
        <x:v>Legal identity</x:v>
      </x:c>
      <x:c r="C26" s="21" t="str">
        <x:v>Directors and representatives identified.</x:v>
      </x:c>
      <x:c r="D26" s="22" t="str">
        <x:v>To be determined</x:v>
      </x:c>
      <x:c r="E26" s="22" t="str"/>
      <x:c r="F26" s="22" t="str"/>
      <x:c r="G26" s="22" t="str"/>
      <x:c r="H26" s="22" t="str"/>
      <x:c r="I26" s="25"/>
      <x:c r="J26" s="25"/>
      <x:c r="K26" s="22" t="str"/>
      <x:c r="L26" s="22" t="str">
        <x:v>Not started</x:v>
      </x:c>
      <x:c r="M26" s="22" t="str">
        <x:v>To be determined</x:v>
      </x:c>
      <x:c r="N26" s="22" t="str"/>
      <x:c r="O26" s="22" t="str"/>
      <x:c r="P26" s="25"/>
      <x:c r="Q26" s="22" t="str"/>
      <x:c r="R26" s="22" t="str">
        <x:v>To be determined</x:v>
      </x:c>
      <x:c r="S26" s="23" t="str">
        <x:f>IF(D26="Not applicable",IF(E26="","Justify N/A","N/A justified"),IF(D26&lt;&gt;"Applicable","Determine applicability",IF(AND(ISNUMBER(J26),J26&lt;TODAY()),"Expired",IF(L26="Verified",IF(AND(F26&lt;&gt;"",G26&lt;&gt;"",H26&lt;&gt;"",ISNUMBER(I26),K26&lt;&gt;"",Q26&lt;&gt;""),"Verified","Complete verification"),IF(OR(L26="Not started",L26="Declared",L26="Pending",L26="Expired"),L26,"Define status")))))</x:f>
        <x:v>Determine applicability</x:v>
      </x:c>
    </x:row>
    <x:row r="27" ht="48" customHeight="1">
      <x:c r="A27" s="24" t="str">
        <x:v>T008</x:v>
      </x:c>
      <x:c r="B27" s="21" t="str">
        <x:v>Legal identity</x:v>
      </x:c>
      <x:c r="C27" s="21" t="str">
        <x:v>Valid signing authority, powers of attorney and mandates.</x:v>
      </x:c>
      <x:c r="D27" s="22" t="str">
        <x:v>To be determined</x:v>
      </x:c>
      <x:c r="E27" s="22" t="str"/>
      <x:c r="F27" s="22" t="str"/>
      <x:c r="G27" s="22" t="str"/>
      <x:c r="H27" s="22" t="str"/>
      <x:c r="I27" s="25"/>
      <x:c r="J27" s="25"/>
      <x:c r="K27" s="22" t="str"/>
      <x:c r="L27" s="22" t="str">
        <x:v>Not started</x:v>
      </x:c>
      <x:c r="M27" s="22" t="str">
        <x:v>To be determined</x:v>
      </x:c>
      <x:c r="N27" s="22" t="str"/>
      <x:c r="O27" s="22" t="str"/>
      <x:c r="P27" s="25"/>
      <x:c r="Q27" s="22" t="str"/>
      <x:c r="R27" s="22" t="str">
        <x:v>To be determined</x:v>
      </x:c>
      <x:c r="S27" s="23" t="str">
        <x:f>IF(D27="Not applicable",IF(E27="","Justify N/A","N/A justified"),IF(D27&lt;&gt;"Applicable","Determine applicability",IF(AND(ISNUMBER(J27),J27&lt;TODAY()),"Expired",IF(L27="Verified",IF(AND(F27&lt;&gt;"",G27&lt;&gt;"",H27&lt;&gt;"",ISNUMBER(I27),K27&lt;&gt;"",Q27&lt;&gt;""),"Verified","Complete verification"),IF(OR(L27="Not started",L27="Declared",L27="Pending",L27="Expired"),L27,"Define status")))))</x:f>
        <x:v>Determine applicability</x:v>
      </x:c>
    </x:row>
    <x:row r="28" ht="48" customHeight="1">
      <x:c r="A28" s="24" t="str">
        <x:v>T009</x:v>
      </x:c>
      <x:c r="B28" s="21" t="str">
        <x:v>Legal identity</x:v>
      </x:c>
      <x:c r="C28" s="21" t="str">
        <x:v>Licences and registrations required for the activity.</x:v>
      </x:c>
      <x:c r="D28" s="22" t="str">
        <x:v>To be determined</x:v>
      </x:c>
      <x:c r="E28" s="22" t="str"/>
      <x:c r="F28" s="22" t="str"/>
      <x:c r="G28" s="22" t="str"/>
      <x:c r="H28" s="22" t="str"/>
      <x:c r="I28" s="25"/>
      <x:c r="J28" s="25"/>
      <x:c r="K28" s="22" t="str"/>
      <x:c r="L28" s="22" t="str">
        <x:v>Not started</x:v>
      </x:c>
      <x:c r="M28" s="22" t="str">
        <x:v>To be determined</x:v>
      </x:c>
      <x:c r="N28" s="22" t="str"/>
      <x:c r="O28" s="22" t="str"/>
      <x:c r="P28" s="25"/>
      <x:c r="Q28" s="22" t="str"/>
      <x:c r="R28" s="22" t="str">
        <x:v>To be determined</x:v>
      </x:c>
      <x:c r="S28" s="23" t="str">
        <x:f>IF(D28="Not applicable",IF(E28="","Justify N/A","N/A justified"),IF(D28&lt;&gt;"Applicable","Determine applicability",IF(AND(ISNUMBER(J28),J28&lt;TODAY()),"Expired",IF(L28="Verified",IF(AND(F28&lt;&gt;"",G28&lt;&gt;"",H28&lt;&gt;"",ISNUMBER(I28),K28&lt;&gt;"",Q28&lt;&gt;""),"Verified","Complete verification"),IF(OR(L28="Not started",L28="Declared",L28="Pending",L28="Expired"),L28,"Define status")))))</x:f>
        <x:v>Determine applicability</x:v>
      </x:c>
    </x:row>
    <x:row r="29" ht="48" customHeight="1">
      <x:c r="A29" s="24" t="str">
        <x:v>T010</x:v>
      </x:c>
      <x:c r="B29" s="21" t="str">
        <x:v>Legal identity</x:v>
      </x:c>
      <x:c r="C29" s="21" t="str">
        <x:v>Declared role: producer, manufacturer, exporter, trader, agent or distributor.</x:v>
      </x:c>
      <x:c r="D29" s="22" t="str">
        <x:v>To be determined</x:v>
      </x:c>
      <x:c r="E29" s="22" t="str"/>
      <x:c r="F29" s="22" t="str"/>
      <x:c r="G29" s="22" t="str"/>
      <x:c r="H29" s="22" t="str"/>
      <x:c r="I29" s="25"/>
      <x:c r="J29" s="25"/>
      <x:c r="K29" s="22" t="str"/>
      <x:c r="L29" s="22" t="str">
        <x:v>Not started</x:v>
      </x:c>
      <x:c r="M29" s="22" t="str">
        <x:v>To be determined</x:v>
      </x:c>
      <x:c r="N29" s="22" t="str"/>
      <x:c r="O29" s="22" t="str"/>
      <x:c r="P29" s="25"/>
      <x:c r="Q29" s="22" t="str"/>
      <x:c r="R29" s="22" t="str">
        <x:v>To be determined</x:v>
      </x:c>
      <x:c r="S29" s="23" t="str">
        <x:f>IF(D29="Not applicable",IF(E29="","Justify N/A","N/A justified"),IF(D29&lt;&gt;"Applicable","Determine applicability",IF(AND(ISNUMBER(J29),J29&lt;TODAY()),"Expired",IF(L29="Verified",IF(AND(F29&lt;&gt;"",G29&lt;&gt;"",H29&lt;&gt;"",ISNUMBER(I29),K29&lt;&gt;"",Q29&lt;&gt;""),"Verified","Complete verification"),IF(OR(L29="Not started",L29="Declared",L29="Pending",L29="Expired"),L29,"Define status")))))</x:f>
        <x:v>Determine applicability</x:v>
      </x:c>
    </x:row>
    <x:row r="30" ht="48" customHeight="1">
      <x:c r="A30" s="24" t="str">
        <x:v>T011</x:v>
      </x:c>
      <x:c r="B30" s="21" t="str">
        <x:v>Institutional presence</x:v>
      </x:c>
      <x:c r="C30" s="21" t="str">
        <x:v>Own website with HTTPS, mobile functionality and current information.</x:v>
      </x:c>
      <x:c r="D30" s="22" t="str">
        <x:v>To be determined</x:v>
      </x:c>
      <x:c r="E30" s="22" t="str"/>
      <x:c r="F30" s="22" t="str"/>
      <x:c r="G30" s="22" t="str"/>
      <x:c r="H30" s="22" t="str"/>
      <x:c r="I30" s="25"/>
      <x:c r="J30" s="25"/>
      <x:c r="K30" s="22" t="str"/>
      <x:c r="L30" s="22" t="str">
        <x:v>Not started</x:v>
      </x:c>
      <x:c r="M30" s="22" t="str">
        <x:v>To be determined</x:v>
      </x:c>
      <x:c r="N30" s="22" t="str"/>
      <x:c r="O30" s="22" t="str"/>
      <x:c r="P30" s="25"/>
      <x:c r="Q30" s="22" t="str"/>
      <x:c r="R30" s="22" t="str">
        <x:v>To be determined</x:v>
      </x:c>
      <x:c r="S30" s="23" t="str">
        <x:f>IF(D30="Not applicable",IF(E30="","Justify N/A","N/A justified"),IF(D30&lt;&gt;"Applicable","Determine applicability",IF(AND(ISNUMBER(J30),J30&lt;TODAY()),"Expired",IF(L30="Verified",IF(AND(F30&lt;&gt;"",G30&lt;&gt;"",H30&lt;&gt;"",ISNUMBER(I30),K30&lt;&gt;"",Q30&lt;&gt;""),"Verified","Complete verification"),IF(OR(L30="Not started",L30="Declared",L30="Pending",L30="Expired"),L30,"Define status")))))</x:f>
        <x:v>Determine applicability</x:v>
      </x:c>
    </x:row>
    <x:row r="31" ht="48" customHeight="1">
      <x:c r="A31" s="24" t="str">
        <x:v>T012</x:v>
      </x:c>
      <x:c r="B31" s="21" t="str">
        <x:v>Institutional presence</x:v>
      </x:c>
      <x:c r="C31" s="21" t="str">
        <x:v>Domain and corporate email addresses consistent with the company.</x:v>
      </x:c>
      <x:c r="D31" s="22" t="str">
        <x:v>To be determined</x:v>
      </x:c>
      <x:c r="E31" s="22" t="str"/>
      <x:c r="F31" s="22" t="str"/>
      <x:c r="G31" s="22" t="str"/>
      <x:c r="H31" s="22" t="str"/>
      <x:c r="I31" s="25"/>
      <x:c r="J31" s="25"/>
      <x:c r="K31" s="22" t="str"/>
      <x:c r="L31" s="22" t="str">
        <x:v>Not started</x:v>
      </x:c>
      <x:c r="M31" s="22" t="str">
        <x:v>To be determined</x:v>
      </x:c>
      <x:c r="N31" s="22" t="str"/>
      <x:c r="O31" s="22" t="str"/>
      <x:c r="P31" s="25"/>
      <x:c r="Q31" s="22" t="str"/>
      <x:c r="R31" s="22" t="str">
        <x:v>To be determined</x:v>
      </x:c>
      <x:c r="S31" s="23" t="str">
        <x:f>IF(D31="Not applicable",IF(E31="","Justify N/A","N/A justified"),IF(D31&lt;&gt;"Applicable","Determine applicability",IF(AND(ISNUMBER(J31),J31&lt;TODAY()),"Expired",IF(L31="Verified",IF(AND(F31&lt;&gt;"",G31&lt;&gt;"",H31&lt;&gt;"",ISNUMBER(I31),K31&lt;&gt;"",Q31&lt;&gt;""),"Verified","Complete verification"),IF(OR(L31="Not started",L31="Declared",L31="Pending",L31="Expired"),L31,"Define status")))))</x:f>
        <x:v>Determine applicability</x:v>
      </x:c>
    </x:row>
    <x:row r="32" ht="48" customHeight="1">
      <x:c r="A32" s="24" t="str">
        <x:v>T013</x:v>
      </x:c>
      <x:c r="B32" s="21" t="str">
        <x:v>Institutional presence</x:v>
      </x:c>
      <x:c r="C32" s="21" t="str">
        <x:v>Email security: SPF, DKIM, DMARC, MFA and access control.</x:v>
      </x:c>
      <x:c r="D32" s="22" t="str">
        <x:v>To be determined</x:v>
      </x:c>
      <x:c r="E32" s="22" t="str"/>
      <x:c r="F32" s="22" t="str"/>
      <x:c r="G32" s="22" t="str"/>
      <x:c r="H32" s="22" t="str"/>
      <x:c r="I32" s="25"/>
      <x:c r="J32" s="25"/>
      <x:c r="K32" s="22" t="str"/>
      <x:c r="L32" s="22" t="str">
        <x:v>Not started</x:v>
      </x:c>
      <x:c r="M32" s="22" t="str">
        <x:v>To be determined</x:v>
      </x:c>
      <x:c r="N32" s="22" t="str"/>
      <x:c r="O32" s="22" t="str"/>
      <x:c r="P32" s="25"/>
      <x:c r="Q32" s="22" t="str"/>
      <x:c r="R32" s="22" t="str">
        <x:v>To be determined</x:v>
      </x:c>
      <x:c r="S32" s="23" t="str">
        <x:f>IF(D32="Not applicable",IF(E32="","Justify N/A","N/A justified"),IF(D32&lt;&gt;"Applicable","Determine applicability",IF(AND(ISNUMBER(J32),J32&lt;TODAY()),"Expired",IF(L32="Verified",IF(AND(F32&lt;&gt;"",G32&lt;&gt;"",H32&lt;&gt;"",ISNUMBER(I32),K32&lt;&gt;"",Q32&lt;&gt;""),"Verified","Complete verification"),IF(OR(L32="Not started",L32="Declared",L32="Pending",L32="Expired"),L32,"Define status")))))</x:f>
        <x:v>Determine applicability</x:v>
      </x:c>
    </x:row>
    <x:row r="33" ht="48" customHeight="1">
      <x:c r="A33" s="24" t="str">
        <x:v>T014</x:v>
      </x:c>
      <x:c r="B33" s="21" t="str">
        <x:v>Institutional presence</x:v>
      </x:c>
      <x:c r="C33" s="21" t="str">
        <x:v>Corporate page clearly describing the business and its structure.</x:v>
      </x:c>
      <x:c r="D33" s="22" t="str">
        <x:v>To be determined</x:v>
      </x:c>
      <x:c r="E33" s="22" t="str"/>
      <x:c r="F33" s="22" t="str"/>
      <x:c r="G33" s="22" t="str"/>
      <x:c r="H33" s="22" t="str"/>
      <x:c r="I33" s="25"/>
      <x:c r="J33" s="25"/>
      <x:c r="K33" s="22" t="str"/>
      <x:c r="L33" s="22" t="str">
        <x:v>Not started</x:v>
      </x:c>
      <x:c r="M33" s="22" t="str">
        <x:v>To be determined</x:v>
      </x:c>
      <x:c r="N33" s="22" t="str"/>
      <x:c r="O33" s="22" t="str"/>
      <x:c r="P33" s="25"/>
      <x:c r="Q33" s="22" t="str"/>
      <x:c r="R33" s="22" t="str">
        <x:v>To be determined</x:v>
      </x:c>
      <x:c r="S33" s="23" t="str">
        <x:f>IF(D33="Not applicable",IF(E33="","Justify N/A","N/A justified"),IF(D33&lt;&gt;"Applicable","Determine applicability",IF(AND(ISNUMBER(J33),J33&lt;TODAY()),"Expired",IF(L33="Verified",IF(AND(F33&lt;&gt;"",G33&lt;&gt;"",H33&lt;&gt;"",ISNUMBER(I33),K33&lt;&gt;"",Q33&lt;&gt;""),"Verified","Complete verification"),IF(OR(L33="Not started",L33="Declared",L33="Pending",L33="Expired"),L33,"Define status")))))</x:f>
        <x:v>Determine applicability</x:v>
      </x:c>
    </x:row>
    <x:row r="34" ht="48" customHeight="1">
      <x:c r="A34" s="24" t="str">
        <x:v>T015</x:v>
      </x:c>
      <x:c r="B34" s="21" t="str">
        <x:v>Institutional presence</x:v>
      </x:c>
      <x:c r="C34" s="21" t="str">
        <x:v>Identifiable leadership, with consistent biographies and positions.</x:v>
      </x:c>
      <x:c r="D34" s="22" t="str">
        <x:v>To be determined</x:v>
      </x:c>
      <x:c r="E34" s="22" t="str"/>
      <x:c r="F34" s="22" t="str"/>
      <x:c r="G34" s="22" t="str"/>
      <x:c r="H34" s="22" t="str"/>
      <x:c r="I34" s="25"/>
      <x:c r="J34" s="25"/>
      <x:c r="K34" s="22" t="str"/>
      <x:c r="L34" s="22" t="str">
        <x:v>Not started</x:v>
      </x:c>
      <x:c r="M34" s="22" t="str">
        <x:v>To be determined</x:v>
      </x:c>
      <x:c r="N34" s="22" t="str"/>
      <x:c r="O34" s="22" t="str"/>
      <x:c r="P34" s="25"/>
      <x:c r="Q34" s="22" t="str"/>
      <x:c r="R34" s="22" t="str">
        <x:v>To be determined</x:v>
      </x:c>
      <x:c r="S34" s="23" t="str">
        <x:f>IF(D34="Not applicable",IF(E34="","Justify N/A","N/A justified"),IF(D34&lt;&gt;"Applicable","Determine applicability",IF(AND(ISNUMBER(J34),J34&lt;TODAY()),"Expired",IF(L34="Verified",IF(AND(F34&lt;&gt;"",G34&lt;&gt;"",H34&lt;&gt;"",ISNUMBER(I34),K34&lt;&gt;"",Q34&lt;&gt;""),"Verified","Complete verification"),IF(OR(L34="Not started",L34="Declared",L34="Pending",L34="Expired"),L34,"Define status")))))</x:f>
        <x:v>Determine applicability</x:v>
      </x:c>
    </x:row>
    <x:row r="35" ht="48" customHeight="1">
      <x:c r="A35" s="24" t="str">
        <x:v>T016</x:v>
      </x:c>
      <x:c r="B35" s="21" t="str">
        <x:v>Institutional presence</x:v>
      </x:c>
      <x:c r="C35" s="21" t="str">
        <x:v>Products and services presented within the actual scope of operations.</x:v>
      </x:c>
      <x:c r="D35" s="22" t="str">
        <x:v>To be determined</x:v>
      </x:c>
      <x:c r="E35" s="22" t="str"/>
      <x:c r="F35" s="22" t="str"/>
      <x:c r="G35" s="22" t="str"/>
      <x:c r="H35" s="22" t="str"/>
      <x:c r="I35" s="25"/>
      <x:c r="J35" s="25"/>
      <x:c r="K35" s="22" t="str"/>
      <x:c r="L35" s="22" t="str">
        <x:v>Not started</x:v>
      </x:c>
      <x:c r="M35" s="22" t="str">
        <x:v>To be determined</x:v>
      </x:c>
      <x:c r="N35" s="22" t="str"/>
      <x:c r="O35" s="22" t="str"/>
      <x:c r="P35" s="25"/>
      <x:c r="Q35" s="22" t="str"/>
      <x:c r="R35" s="22" t="str">
        <x:v>To be determined</x:v>
      </x:c>
      <x:c r="S35" s="23" t="str">
        <x:f>IF(D35="Not applicable",IF(E35="","Justify N/A","N/A justified"),IF(D35&lt;&gt;"Applicable","Determine applicability",IF(AND(ISNUMBER(J35),J35&lt;TODAY()),"Expired",IF(L35="Verified",IF(AND(F35&lt;&gt;"",G35&lt;&gt;"",H35&lt;&gt;"",ISNUMBER(I35),K35&lt;&gt;"",Q35&lt;&gt;""),"Verified","Complete verification"),IF(OR(L35="Not started",L35="Declared",L35="Pending",L35="Expired"),L35,"Define status")))))</x:f>
        <x:v>Determine applicability</x:v>
      </x:c>
    </x:row>
    <x:row r="36" ht="48" customHeight="1">
      <x:c r="A36" s="24" t="str">
        <x:v>T017</x:v>
      </x:c>
      <x:c r="B36" s="21" t="str">
        <x:v>Institutional presence</x:v>
      </x:c>
      <x:c r="C36" s="21" t="str">
        <x:v>Verifiable contacts, address and commercial contact person.</x:v>
      </x:c>
      <x:c r="D36" s="22" t="str">
        <x:v>To be determined</x:v>
      </x:c>
      <x:c r="E36" s="22" t="str"/>
      <x:c r="F36" s="22" t="str"/>
      <x:c r="G36" s="22" t="str"/>
      <x:c r="H36" s="22" t="str"/>
      <x:c r="I36" s="25"/>
      <x:c r="J36" s="25"/>
      <x:c r="K36" s="22" t="str"/>
      <x:c r="L36" s="22" t="str">
        <x:v>Not started</x:v>
      </x:c>
      <x:c r="M36" s="22" t="str">
        <x:v>To be determined</x:v>
      </x:c>
      <x:c r="N36" s="22" t="str"/>
      <x:c r="O36" s="22" t="str"/>
      <x:c r="P36" s="25"/>
      <x:c r="Q36" s="22" t="str"/>
      <x:c r="R36" s="22" t="str">
        <x:v>To be determined</x:v>
      </x:c>
      <x:c r="S36" s="23" t="str">
        <x:f>IF(D36="Not applicable",IF(E36="","Justify N/A","N/A justified"),IF(D36&lt;&gt;"Applicable","Determine applicability",IF(AND(ISNUMBER(J36),J36&lt;TODAY()),"Expired",IF(L36="Verified",IF(AND(F36&lt;&gt;"",G36&lt;&gt;"",H36&lt;&gt;"",ISNUMBER(I36),K36&lt;&gt;"",Q36&lt;&gt;""),"Verified","Complete verification"),IF(OR(L36="Not started",L36="Declared",L36="Pending",L36="Expired"),L36,"Define status")))))</x:f>
        <x:v>Determine applicability</x:v>
      </x:c>
    </x:row>
    <x:row r="37" ht="48" customHeight="1">
      <x:c r="A37" s="24" t="str">
        <x:v>T018</x:v>
      </x:c>
      <x:c r="B37" s="21" t="str">
        <x:v>Institutional presence</x:v>
      </x:c>
      <x:c r="C37" s="21" t="str">
        <x:v>Professional English; other languages according to the audience and transaction.</x:v>
      </x:c>
      <x:c r="D37" s="22" t="str">
        <x:v>To be determined</x:v>
      </x:c>
      <x:c r="E37" s="22" t="str"/>
      <x:c r="F37" s="22" t="str"/>
      <x:c r="G37" s="22" t="str"/>
      <x:c r="H37" s="22" t="str"/>
      <x:c r="I37" s="25"/>
      <x:c r="J37" s="25"/>
      <x:c r="K37" s="22" t="str"/>
      <x:c r="L37" s="22" t="str">
        <x:v>Not started</x:v>
      </x:c>
      <x:c r="M37" s="22" t="str">
        <x:v>To be determined</x:v>
      </x:c>
      <x:c r="N37" s="22" t="str"/>
      <x:c r="O37" s="22" t="str"/>
      <x:c r="P37" s="25"/>
      <x:c r="Q37" s="22" t="str"/>
      <x:c r="R37" s="22" t="str">
        <x:v>To be determined</x:v>
      </x:c>
      <x:c r="S37" s="23" t="str">
        <x:f>IF(D37="Not applicable",IF(E37="","Justify N/A","N/A justified"),IF(D37&lt;&gt;"Applicable","Determine applicability",IF(AND(ISNUMBER(J37),J37&lt;TODAY()),"Expired",IF(L37="Verified",IF(AND(F37&lt;&gt;"",G37&lt;&gt;"",H37&lt;&gt;"",ISNUMBER(I37),K37&lt;&gt;"",Q37&lt;&gt;""),"Verified","Complete verification"),IF(OR(L37="Not started",L37="Declared",L37="Pending",L37="Expired"),L37,"Define status")))))</x:f>
        <x:v>Determine applicability</x:v>
      </x:c>
    </x:row>
    <x:row r="38" ht="48" customHeight="1">
      <x:c r="A38" s="24" t="str">
        <x:v>T019</x:v>
      </x:c>
      <x:c r="B38" s="21" t="str">
        <x:v>Institutional presence</x:v>
      </x:c>
      <x:c r="C38" s="21" t="str">
        <x:v>Updated company profile, executive presentation and one-page overview.</x:v>
      </x:c>
      <x:c r="D38" s="22" t="str">
        <x:v>To be determined</x:v>
      </x:c>
      <x:c r="E38" s="22" t="str"/>
      <x:c r="F38" s="22" t="str"/>
      <x:c r="G38" s="22" t="str"/>
      <x:c r="H38" s="22" t="str"/>
      <x:c r="I38" s="25"/>
      <x:c r="J38" s="25"/>
      <x:c r="K38" s="22" t="str"/>
      <x:c r="L38" s="22" t="str">
        <x:v>Not started</x:v>
      </x:c>
      <x:c r="M38" s="22" t="str">
        <x:v>To be determined</x:v>
      </x:c>
      <x:c r="N38" s="22" t="str"/>
      <x:c r="O38" s="22" t="str"/>
      <x:c r="P38" s="25"/>
      <x:c r="Q38" s="22" t="str"/>
      <x:c r="R38" s="22" t="str">
        <x:v>To be determined</x:v>
      </x:c>
      <x:c r="S38" s="23" t="str">
        <x:f>IF(D38="Not applicable",IF(E38="","Justify N/A","N/A justified"),IF(D38&lt;&gt;"Applicable","Determine applicability",IF(AND(ISNUMBER(J38),J38&lt;TODAY()),"Expired",IF(L38="Verified",IF(AND(F38&lt;&gt;"",G38&lt;&gt;"",H38&lt;&gt;"",ISNUMBER(I38),K38&lt;&gt;"",Q38&lt;&gt;""),"Verified","Complete verification"),IF(OR(L38="Not started",L38="Declared",L38="Pending",L38="Expired"),L38,"Define status")))))</x:f>
        <x:v>Determine applicability</x:v>
      </x:c>
    </x:row>
    <x:row r="39" ht="48" customHeight="1">
      <x:c r="A39" s="24" t="str">
        <x:v>T020</x:v>
      </x:c>
      <x:c r="B39" s="21" t="str">
        <x:v>Institutional presence</x:v>
      </x:c>
      <x:c r="C39" s="21" t="str">
        <x:v>Real photographs of the operation, with usage rights.</x:v>
      </x:c>
      <x:c r="D39" s="22" t="str">
        <x:v>To be determined</x:v>
      </x:c>
      <x:c r="E39" s="22" t="str"/>
      <x:c r="F39" s="22" t="str"/>
      <x:c r="G39" s="22" t="str"/>
      <x:c r="H39" s="22" t="str"/>
      <x:c r="I39" s="25"/>
      <x:c r="J39" s="25"/>
      <x:c r="K39" s="22" t="str"/>
      <x:c r="L39" s="22" t="str">
        <x:v>Not started</x:v>
      </x:c>
      <x:c r="M39" s="22" t="str">
        <x:v>To be determined</x:v>
      </x:c>
      <x:c r="N39" s="22" t="str"/>
      <x:c r="O39" s="22" t="str"/>
      <x:c r="P39" s="25"/>
      <x:c r="Q39" s="22" t="str"/>
      <x:c r="R39" s="22" t="str">
        <x:v>To be determined</x:v>
      </x:c>
      <x:c r="S39" s="23" t="str">
        <x:f>IF(D39="Not applicable",IF(E39="","Justify N/A","N/A justified"),IF(D39&lt;&gt;"Applicable","Determine applicability",IF(AND(ISNUMBER(J39),J39&lt;TODAY()),"Expired",IF(L39="Verified",IF(AND(F39&lt;&gt;"",G39&lt;&gt;"",H39&lt;&gt;"",ISNUMBER(I39),K39&lt;&gt;"",Q39&lt;&gt;""),"Verified","Complete verification"),IF(OR(L39="Not started",L39="Declared",L39="Pending",L39="Expired"),L39,"Define status")))))</x:f>
        <x:v>Determine applicability</x:v>
      </x:c>
    </x:row>
    <x:row r="40" ht="48" customHeight="1">
      <x:c r="A40" s="24" t="str">
        <x:v>T021</x:v>
      </x:c>
      <x:c r="B40" s="21" t="str">
        <x:v>Institutional presence</x:v>
      </x:c>
      <x:c r="C40" s="21" t="str">
        <x:v>Privacy policy and a channel for exercising data rights.</x:v>
      </x:c>
      <x:c r="D40" s="22" t="str">
        <x:v>To be determined</x:v>
      </x:c>
      <x:c r="E40" s="22" t="str"/>
      <x:c r="F40" s="22" t="str"/>
      <x:c r="G40" s="22" t="str"/>
      <x:c r="H40" s="22" t="str"/>
      <x:c r="I40" s="25"/>
      <x:c r="J40" s="25"/>
      <x:c r="K40" s="22" t="str"/>
      <x:c r="L40" s="22" t="str">
        <x:v>Not started</x:v>
      </x:c>
      <x:c r="M40" s="22" t="str">
        <x:v>To be determined</x:v>
      </x:c>
      <x:c r="N40" s="22" t="str"/>
      <x:c r="O40" s="22" t="str"/>
      <x:c r="P40" s="25"/>
      <x:c r="Q40" s="22" t="str"/>
      <x:c r="R40" s="22" t="str">
        <x:v>To be determined</x:v>
      </x:c>
      <x:c r="S40" s="23" t="str">
        <x:f>IF(D40="Not applicable",IF(E40="","Justify N/A","N/A justified"),IF(D40&lt;&gt;"Applicable","Determine applicability",IF(AND(ISNUMBER(J40),J40&lt;TODAY()),"Expired",IF(L40="Verified",IF(AND(F40&lt;&gt;"",G40&lt;&gt;"",H40&lt;&gt;"",ISNUMBER(I40),K40&lt;&gt;"",Q40&lt;&gt;""),"Verified","Complete verification"),IF(OR(L40="Not started",L40="Declared",L40="Pending",L40="Expired"),L40,"Define status")))))</x:f>
        <x:v>Determine applicability</x:v>
      </x:c>
    </x:row>
    <x:row r="41" ht="48" customHeight="1">
      <x:c r="A41" s="24" t="str">
        <x:v>T022</x:v>
      </x:c>
      <x:c r="B41" s="21" t="str">
        <x:v>Institutional presence</x:v>
      </x:c>
      <x:c r="C41" s="21" t="str">
        <x:v>Consistent names, data, capabilities and contacts across the website, LinkedIn, proposals and documents.</x:v>
      </x:c>
      <x:c r="D41" s="22" t="str">
        <x:v>To be determined</x:v>
      </x:c>
      <x:c r="E41" s="22" t="str"/>
      <x:c r="F41" s="22" t="str"/>
      <x:c r="G41" s="22" t="str"/>
      <x:c r="H41" s="22" t="str"/>
      <x:c r="I41" s="25"/>
      <x:c r="J41" s="25"/>
      <x:c r="K41" s="22" t="str"/>
      <x:c r="L41" s="22" t="str">
        <x:v>Not started</x:v>
      </x:c>
      <x:c r="M41" s="22" t="str">
        <x:v>To be determined</x:v>
      </x:c>
      <x:c r="N41" s="22" t="str"/>
      <x:c r="O41" s="22" t="str"/>
      <x:c r="P41" s="25"/>
      <x:c r="Q41" s="22" t="str"/>
      <x:c r="R41" s="22" t="str">
        <x:v>To be determined</x:v>
      </x:c>
      <x:c r="S41" s="23" t="str">
        <x:f>IF(D41="Not applicable",IF(E41="","Justify N/A","N/A justified"),IF(D41&lt;&gt;"Applicable","Determine applicability",IF(AND(ISNUMBER(J41),J41&lt;TODAY()),"Expired",IF(L41="Verified",IF(AND(F41&lt;&gt;"",G41&lt;&gt;"",H41&lt;&gt;"",ISNUMBER(I41),K41&lt;&gt;"",Q41&lt;&gt;""),"Verified","Complete verification"),IF(OR(L41="Not started",L41="Declared",L41="Pending",L41="Expired"),L41,"Define status")))))</x:f>
        <x:v>Determine applicability</x:v>
      </x:c>
    </x:row>
    <x:row r="42" ht="48" customHeight="1">
      <x:c r="A42" s="24" t="str">
        <x:v>T023</x:v>
      </x:c>
      <x:c r="B42" s="21" t="str">
        <x:v>KYC/KYB and due diligence</x:v>
      </x:c>
      <x:c r="C42" s="21" t="str">
        <x:v>Corporate information form (CIS/KYB) with relevant supporting documents.</x:v>
      </x:c>
      <x:c r="D42" s="22" t="str">
        <x:v>To be determined</x:v>
      </x:c>
      <x:c r="E42" s="22" t="str"/>
      <x:c r="F42" s="22" t="str"/>
      <x:c r="G42" s="22" t="str"/>
      <x:c r="H42" s="22" t="str"/>
      <x:c r="I42" s="25"/>
      <x:c r="J42" s="25"/>
      <x:c r="K42" s="22" t="str"/>
      <x:c r="L42" s="22" t="str">
        <x:v>Not started</x:v>
      </x:c>
      <x:c r="M42" s="22" t="str">
        <x:v>To be determined</x:v>
      </x:c>
      <x:c r="N42" s="22" t="str"/>
      <x:c r="O42" s="22" t="str"/>
      <x:c r="P42" s="25"/>
      <x:c r="Q42" s="22" t="str"/>
      <x:c r="R42" s="22" t="str">
        <x:v>To be determined</x:v>
      </x:c>
      <x:c r="S42" s="23" t="str">
        <x:f>IF(D42="Not applicable",IF(E42="","Justify N/A","N/A justified"),IF(D42&lt;&gt;"Applicable","Determine applicability",IF(AND(ISNUMBER(J42),J42&lt;TODAY()),"Expired",IF(L42="Verified",IF(AND(F42&lt;&gt;"",G42&lt;&gt;"",H42&lt;&gt;"",ISNUMBER(I42),K42&lt;&gt;"",Q42&lt;&gt;""),"Verified","Complete verification"),IF(OR(L42="Not started",L42="Declared",L42="Pending",L42="Expired"),L42,"Define status")))))</x:f>
        <x:v>Determine applicability</x:v>
      </x:c>
    </x:row>
    <x:row r="43" ht="48" customHeight="1">
      <x:c r="A43" s="24" t="str">
        <x:v>T024</x:v>
      </x:c>
      <x:c r="B43" s="21" t="str">
        <x:v>KYC/KYB and due diligence</x:v>
      </x:c>
      <x:c r="C43" s="21" t="str">
        <x:v>Verification of representatives' identity and authority.</x:v>
      </x:c>
      <x:c r="D43" s="22" t="str">
        <x:v>To be determined</x:v>
      </x:c>
      <x:c r="E43" s="22" t="str"/>
      <x:c r="F43" s="22" t="str"/>
      <x:c r="G43" s="22" t="str"/>
      <x:c r="H43" s="22" t="str"/>
      <x:c r="I43" s="25"/>
      <x:c r="J43" s="25"/>
      <x:c r="K43" s="22" t="str"/>
      <x:c r="L43" s="22" t="str">
        <x:v>Not started</x:v>
      </x:c>
      <x:c r="M43" s="22" t="str">
        <x:v>To be determined</x:v>
      </x:c>
      <x:c r="N43" s="22" t="str"/>
      <x:c r="O43" s="22" t="str"/>
      <x:c r="P43" s="25"/>
      <x:c r="Q43" s="22" t="str"/>
      <x:c r="R43" s="22" t="str">
        <x:v>To be determined</x:v>
      </x:c>
      <x:c r="S43" s="23" t="str">
        <x:f>IF(D43="Not applicable",IF(E43="","Justify N/A","N/A justified"),IF(D43&lt;&gt;"Applicable","Determine applicability",IF(AND(ISNUMBER(J43),J43&lt;TODAY()),"Expired",IF(L43="Verified",IF(AND(F43&lt;&gt;"",G43&lt;&gt;"",H43&lt;&gt;"",ISNUMBER(I43),K43&lt;&gt;"",Q43&lt;&gt;""),"Verified","Complete verification"),IF(OR(L43="Not started",L43="Declared",L43="Pending",L43="Expired"),L43,"Define status")))))</x:f>
        <x:v>Determine applicability</x:v>
      </x:c>
    </x:row>
    <x:row r="44" ht="48" customHeight="1">
      <x:c r="A44" s="24" t="str">
        <x:v>T025</x:v>
      </x:c>
      <x:c r="B44" s="21" t="str">
        <x:v>KYC/KYB and due diligence</x:v>
      </x:c>
      <x:c r="C44" s="21" t="str">
        <x:v>Independent checks of records and documents.</x:v>
      </x:c>
      <x:c r="D44" s="22" t="str">
        <x:v>To be determined</x:v>
      </x:c>
      <x:c r="E44" s="22" t="str"/>
      <x:c r="F44" s="22" t="str"/>
      <x:c r="G44" s="22" t="str"/>
      <x:c r="H44" s="22" t="str"/>
      <x:c r="I44" s="25"/>
      <x:c r="J44" s="25"/>
      <x:c r="K44" s="22" t="str"/>
      <x:c r="L44" s="22" t="str">
        <x:v>Not started</x:v>
      </x:c>
      <x:c r="M44" s="22" t="str">
        <x:v>To be determined</x:v>
      </x:c>
      <x:c r="N44" s="22" t="str"/>
      <x:c r="O44" s="22" t="str"/>
      <x:c r="P44" s="25"/>
      <x:c r="Q44" s="22" t="str"/>
      <x:c r="R44" s="22" t="str">
        <x:v>To be determined</x:v>
      </x:c>
      <x:c r="S44" s="23" t="str">
        <x:f>IF(D44="Not applicable",IF(E44="","Justify N/A","N/A justified"),IF(D44&lt;&gt;"Applicable","Determine applicability",IF(AND(ISNUMBER(J44),J44&lt;TODAY()),"Expired",IF(L44="Verified",IF(AND(F44&lt;&gt;"",G44&lt;&gt;"",H44&lt;&gt;"",ISNUMBER(I44),K44&lt;&gt;"",Q44&lt;&gt;""),"Verified","Complete verification"),IF(OR(L44="Not started",L44="Declared",L44="Pending",L44="Expired"),L44,"Define status")))))</x:f>
        <x:v>Determine applicability</x:v>
      </x:c>
    </x:row>
    <x:row r="45" ht="48" customHeight="1">
      <x:c r="A45" s="24" t="str">
        <x:v>T026</x:v>
      </x:c>
      <x:c r="B45" s="21" t="str">
        <x:v>KYC/KYB and due diligence</x:v>
      </x:c>
      <x:c r="C45" s="21" t="str">
        <x:v>Business activity, source of funds and expected transaction profile when necessary.</x:v>
      </x:c>
      <x:c r="D45" s="22" t="str">
        <x:v>To be determined</x:v>
      </x:c>
      <x:c r="E45" s="22" t="str"/>
      <x:c r="F45" s="22" t="str"/>
      <x:c r="G45" s="22" t="str"/>
      <x:c r="H45" s="22" t="str"/>
      <x:c r="I45" s="25"/>
      <x:c r="J45" s="25"/>
      <x:c r="K45" s="22" t="str"/>
      <x:c r="L45" s="22" t="str">
        <x:v>Not started</x:v>
      </x:c>
      <x:c r="M45" s="22" t="str">
        <x:v>To be determined</x:v>
      </x:c>
      <x:c r="N45" s="22" t="str"/>
      <x:c r="O45" s="22" t="str"/>
      <x:c r="P45" s="25"/>
      <x:c r="Q45" s="22" t="str"/>
      <x:c r="R45" s="22" t="str">
        <x:v>To be determined</x:v>
      </x:c>
      <x:c r="S45" s="23" t="str">
        <x:f>IF(D45="Not applicable",IF(E45="","Justify N/A","N/A justified"),IF(D45&lt;&gt;"Applicable","Determine applicability",IF(AND(ISNUMBER(J45),J45&lt;TODAY()),"Expired",IF(L45="Verified",IF(AND(F45&lt;&gt;"",G45&lt;&gt;"",H45&lt;&gt;"",ISNUMBER(I45),K45&lt;&gt;"",Q45&lt;&gt;""),"Verified","Complete verification"),IF(OR(L45="Not started",L45="Declared",L45="Pending",L45="Expired"),L45,"Define status")))))</x:f>
        <x:v>Determine applicability</x:v>
      </x:c>
    </x:row>
    <x:row r="46" ht="48" customHeight="1">
      <x:c r="A46" s="24" t="str">
        <x:v>T027</x:v>
      </x:c>
      <x:c r="B46" s="21" t="str">
        <x:v>KYC/KYB and due diligence</x:v>
      </x:c>
      <x:c r="C46" s="21" t="str">
        <x:v>Screening against sanctions and restrictions applicable to the transaction.</x:v>
      </x:c>
      <x:c r="D46" s="22" t="str">
        <x:v>To be determined</x:v>
      </x:c>
      <x:c r="E46" s="22" t="str"/>
      <x:c r="F46" s="22" t="str"/>
      <x:c r="G46" s="22" t="str"/>
      <x:c r="H46" s="22" t="str"/>
      <x:c r="I46" s="25"/>
      <x:c r="J46" s="25"/>
      <x:c r="K46" s="22" t="str"/>
      <x:c r="L46" s="22" t="str">
        <x:v>Not started</x:v>
      </x:c>
      <x:c r="M46" s="22" t="str">
        <x:v>To be determined</x:v>
      </x:c>
      <x:c r="N46" s="22" t="str"/>
      <x:c r="O46" s="22" t="str"/>
      <x:c r="P46" s="25"/>
      <x:c r="Q46" s="22" t="str"/>
      <x:c r="R46" s="22" t="str">
        <x:v>To be determined</x:v>
      </x:c>
      <x:c r="S46" s="23" t="str">
        <x:f>IF(D46="Not applicable",IF(E46="","Justify N/A","N/A justified"),IF(D46&lt;&gt;"Applicable","Determine applicability",IF(AND(ISNUMBER(J46),J46&lt;TODAY()),"Expired",IF(L46="Verified",IF(AND(F46&lt;&gt;"",G46&lt;&gt;"",H46&lt;&gt;"",ISNUMBER(I46),K46&lt;&gt;"",Q46&lt;&gt;""),"Verified","Complete verification"),IF(OR(L46="Not started",L46="Declared",L46="Pending",L46="Expired"),L46,"Define status")))))</x:f>
        <x:v>Determine applicability</x:v>
      </x:c>
    </x:row>
    <x:row r="47" ht="48" customHeight="1">
      <x:c r="A47" s="24" t="str">
        <x:v>T028</x:v>
      </x:c>
      <x:c r="B47" s="21" t="str">
        <x:v>KYC/KYB and due diligence</x:v>
      </x:c>
      <x:c r="C47" s="21" t="str">
        <x:v>Politically exposed persons (PEPs) and relevant adverse news, with contextual analysis.</x:v>
      </x:c>
      <x:c r="D47" s="22" t="str">
        <x:v>To be determined</x:v>
      </x:c>
      <x:c r="E47" s="22" t="str"/>
      <x:c r="F47" s="22" t="str"/>
      <x:c r="G47" s="22" t="str"/>
      <x:c r="H47" s="22" t="str"/>
      <x:c r="I47" s="25"/>
      <x:c r="J47" s="25"/>
      <x:c r="K47" s="22" t="str"/>
      <x:c r="L47" s="22" t="str">
        <x:v>Not started</x:v>
      </x:c>
      <x:c r="M47" s="22" t="str">
        <x:v>To be determined</x:v>
      </x:c>
      <x:c r="N47" s="22" t="str"/>
      <x:c r="O47" s="22" t="str"/>
      <x:c r="P47" s="25"/>
      <x:c r="Q47" s="22" t="str"/>
      <x:c r="R47" s="22" t="str">
        <x:v>To be determined</x:v>
      </x:c>
      <x:c r="S47" s="23" t="str">
        <x:f>IF(D47="Not applicable",IF(E47="","Justify N/A","N/A justified"),IF(D47&lt;&gt;"Applicable","Determine applicability",IF(AND(ISNUMBER(J47),J47&lt;TODAY()),"Expired",IF(L47="Verified",IF(AND(F47&lt;&gt;"",G47&lt;&gt;"",H47&lt;&gt;"",ISNUMBER(I47),K47&lt;&gt;"",Q47&lt;&gt;""),"Verified","Complete verification"),IF(OR(L47="Not started",L47="Declared",L47="Pending",L47="Expired"),L47,"Define status")))))</x:f>
        <x:v>Determine applicability</x:v>
      </x:c>
    </x:row>
    <x:row r="48" ht="48" customHeight="1">
      <x:c r="A48" s="24" t="str">
        <x:v>T029</x:v>
      </x:c>
      <x:c r="B48" s="21" t="str">
        <x:v>KYC/KYB and due diligence</x:v>
      </x:c>
      <x:c r="C48" s="21" t="str">
        <x:v>Litigation, insolvency, credit history and relevant alerts.</x:v>
      </x:c>
      <x:c r="D48" s="22" t="str">
        <x:v>To be determined</x:v>
      </x:c>
      <x:c r="E48" s="22" t="str"/>
      <x:c r="F48" s="22" t="str"/>
      <x:c r="G48" s="22" t="str"/>
      <x:c r="H48" s="22" t="str"/>
      <x:c r="I48" s="25"/>
      <x:c r="J48" s="25"/>
      <x:c r="K48" s="22" t="str"/>
      <x:c r="L48" s="22" t="str">
        <x:v>Not started</x:v>
      </x:c>
      <x:c r="M48" s="22" t="str">
        <x:v>To be determined</x:v>
      </x:c>
      <x:c r="N48" s="22" t="str"/>
      <x:c r="O48" s="22" t="str"/>
      <x:c r="P48" s="25"/>
      <x:c r="Q48" s="22" t="str"/>
      <x:c r="R48" s="22" t="str">
        <x:v>To be determined</x:v>
      </x:c>
      <x:c r="S48" s="23" t="str">
        <x:f>IF(D48="Not applicable",IF(E48="","Justify N/A","N/A justified"),IF(D48&lt;&gt;"Applicable","Determine applicability",IF(AND(ISNUMBER(J48),J48&lt;TODAY()),"Expired",IF(L48="Verified",IF(AND(F48&lt;&gt;"",G48&lt;&gt;"",H48&lt;&gt;"",ISNUMBER(I48),K48&lt;&gt;"",Q48&lt;&gt;""),"Verified","Complete verification"),IF(OR(L48="Not started",L48="Declared",L48="Pending",L48="Expired"),L48,"Define status")))))</x:f>
        <x:v>Determine applicability</x:v>
      </x:c>
    </x:row>
    <x:row r="49" ht="48" customHeight="1">
      <x:c r="A49" s="24" t="str">
        <x:v>T030</x:v>
      </x:c>
      <x:c r="B49" s="21" t="str">
        <x:v>KYC/KYB and due diligence</x:v>
      </x:c>
      <x:c r="C49" s="21" t="str">
        <x:v>Due diligence on the buyer, supplier, intermediary and critical partner.</x:v>
      </x:c>
      <x:c r="D49" s="22" t="str">
        <x:v>To be determined</x:v>
      </x:c>
      <x:c r="E49" s="22" t="str"/>
      <x:c r="F49" s="22" t="str"/>
      <x:c r="G49" s="22" t="str"/>
      <x:c r="H49" s="22" t="str"/>
      <x:c r="I49" s="25"/>
      <x:c r="J49" s="25"/>
      <x:c r="K49" s="22" t="str"/>
      <x:c r="L49" s="22" t="str">
        <x:v>Not started</x:v>
      </x:c>
      <x:c r="M49" s="22" t="str">
        <x:v>To be determined</x:v>
      </x:c>
      <x:c r="N49" s="22" t="str"/>
      <x:c r="O49" s="22" t="str"/>
      <x:c r="P49" s="25"/>
      <x:c r="Q49" s="22" t="str"/>
      <x:c r="R49" s="22" t="str">
        <x:v>To be determined</x:v>
      </x:c>
      <x:c r="S49" s="23" t="str">
        <x:f>IF(D49="Not applicable",IF(E49="","Justify N/A","N/A justified"),IF(D49&lt;&gt;"Applicable","Determine applicability",IF(AND(ISNUMBER(J49),J49&lt;TODAY()),"Expired",IF(L49="Verified",IF(AND(F49&lt;&gt;"",G49&lt;&gt;"",H49&lt;&gt;"",ISNUMBER(I49),K49&lt;&gt;"",Q49&lt;&gt;""),"Verified","Complete verification"),IF(OR(L49="Not started",L49="Declared",L49="Pending",L49="Expired"),L49,"Define status")))))</x:f>
        <x:v>Determine applicability</x:v>
      </x:c>
    </x:row>
    <x:row r="50" ht="48" customHeight="1">
      <x:c r="A50" s="24" t="str">
        <x:v>T031</x:v>
      </x:c>
      <x:c r="B50" s="21" t="str">
        <x:v>KYC/KYB and due diligence</x:v>
      </x:c>
      <x:c r="C50" s="21" t="str">
        <x:v>Country, destination, route and end-use risk.</x:v>
      </x:c>
      <x:c r="D50" s="22" t="str">
        <x:v>To be determined</x:v>
      </x:c>
      <x:c r="E50" s="22" t="str"/>
      <x:c r="F50" s="22" t="str"/>
      <x:c r="G50" s="22" t="str"/>
      <x:c r="H50" s="22" t="str"/>
      <x:c r="I50" s="25"/>
      <x:c r="J50" s="25"/>
      <x:c r="K50" s="22" t="str"/>
      <x:c r="L50" s="22" t="str">
        <x:v>Not started</x:v>
      </x:c>
      <x:c r="M50" s="22" t="str">
        <x:v>To be determined</x:v>
      </x:c>
      <x:c r="N50" s="22" t="str"/>
      <x:c r="O50" s="22" t="str"/>
      <x:c r="P50" s="25"/>
      <x:c r="Q50" s="22" t="str"/>
      <x:c r="R50" s="22" t="str">
        <x:v>To be determined</x:v>
      </x:c>
      <x:c r="S50" s="23" t="str">
        <x:f>IF(D50="Not applicable",IF(E50="","Justify N/A","N/A justified"),IF(D50&lt;&gt;"Applicable","Determine applicability",IF(AND(ISNUMBER(J50),J50&lt;TODAY()),"Expired",IF(L50="Verified",IF(AND(F50&lt;&gt;"",G50&lt;&gt;"",H50&lt;&gt;"",ISNUMBER(I50),K50&lt;&gt;"",Q50&lt;&gt;""),"Verified","Complete verification"),IF(OR(L50="Not started",L50="Declared",L50="Pending",L50="Expired"),L50,"Define status")))))</x:f>
        <x:v>Determine applicability</x:v>
      </x:c>
    </x:row>
    <x:row r="51" ht="48" customHeight="1">
      <x:c r="A51" s="24" t="str">
        <x:v>T032</x:v>
      </x:c>
      <x:c r="B51" s="21" t="str">
        <x:v>KYC/KYB and due diligence</x:v>
      </x:c>
      <x:c r="C51" s="21" t="str">
        <x:v>Outstanding issues, residual risk, reviewer and approval responsibility.</x:v>
      </x:c>
      <x:c r="D51" s="22" t="str">
        <x:v>To be determined</x:v>
      </x:c>
      <x:c r="E51" s="22" t="str"/>
      <x:c r="F51" s="22" t="str"/>
      <x:c r="G51" s="22" t="str"/>
      <x:c r="H51" s="22" t="str"/>
      <x:c r="I51" s="25"/>
      <x:c r="J51" s="25"/>
      <x:c r="K51" s="22" t="str"/>
      <x:c r="L51" s="22" t="str">
        <x:v>Not started</x:v>
      </x:c>
      <x:c r="M51" s="22" t="str">
        <x:v>To be determined</x:v>
      </x:c>
      <x:c r="N51" s="22" t="str"/>
      <x:c r="O51" s="22" t="str"/>
      <x:c r="P51" s="25"/>
      <x:c r="Q51" s="22" t="str"/>
      <x:c r="R51" s="22" t="str">
        <x:v>To be determined</x:v>
      </x:c>
      <x:c r="S51" s="23" t="str">
        <x:f>IF(D51="Not applicable",IF(E51="","Justify N/A","N/A justified"),IF(D51&lt;&gt;"Applicable","Determine applicability",IF(AND(ISNUMBER(J51),J51&lt;TODAY()),"Expired",IF(L51="Verified",IF(AND(F51&lt;&gt;"",G51&lt;&gt;"",H51&lt;&gt;"",ISNUMBER(I51),K51&lt;&gt;"",Q51&lt;&gt;""),"Verified","Complete verification"),IF(OR(L51="Not started",L51="Declared",L51="Pending",L51="Expired"),L51,"Define status")))))</x:f>
        <x:v>Determine applicability</x:v>
      </x:c>
    </x:row>
    <x:row r="52" ht="48" customHeight="1">
      <x:c r="A52" s="24" t="str">
        <x:v>T033</x:v>
      </x:c>
      <x:c r="B52" s="21" t="str">
        <x:v>KYC/KYB and due diligence</x:v>
      </x:c>
      <x:c r="C52" s="21" t="str">
        <x:v>Periodic revalidation and revalidation after a material change.</x:v>
      </x:c>
      <x:c r="D52" s="22" t="str">
        <x:v>To be determined</x:v>
      </x:c>
      <x:c r="E52" s="22" t="str"/>
      <x:c r="F52" s="22" t="str"/>
      <x:c r="G52" s="22" t="str"/>
      <x:c r="H52" s="22" t="str"/>
      <x:c r="I52" s="25"/>
      <x:c r="J52" s="25"/>
      <x:c r="K52" s="22" t="str"/>
      <x:c r="L52" s="22" t="str">
        <x:v>Not started</x:v>
      </x:c>
      <x:c r="M52" s="22" t="str">
        <x:v>To be determined</x:v>
      </x:c>
      <x:c r="N52" s="22" t="str"/>
      <x:c r="O52" s="22" t="str"/>
      <x:c r="P52" s="25"/>
      <x:c r="Q52" s="22" t="str"/>
      <x:c r="R52" s="22" t="str">
        <x:v>To be determined</x:v>
      </x:c>
      <x:c r="S52" s="23" t="str">
        <x:f>IF(D52="Not applicable",IF(E52="","Justify N/A","N/A justified"),IF(D52&lt;&gt;"Applicable","Determine applicability",IF(AND(ISNUMBER(J52),J52&lt;TODAY()),"Expired",IF(L52="Verified",IF(AND(F52&lt;&gt;"",G52&lt;&gt;"",H52&lt;&gt;"",ISNUMBER(I52),K52&lt;&gt;"",Q52&lt;&gt;""),"Verified","Complete verification"),IF(OR(L52="Not started",L52="Declared",L52="Pending",L52="Expired"),L52,"Define status")))))</x:f>
        <x:v>Determine applicability</x:v>
      </x:c>
    </x:row>
    <x:row r="53" ht="48" customHeight="1">
      <x:c r="A53" s="24" t="str">
        <x:v>T034</x:v>
      </x:c>
      <x:c r="B53" s="21" t="str">
        <x:v>KYC/KYB and due diligence</x:v>
      </x:c>
      <x:c r="C53" s="21" t="str">
        <x:v>Proportionate data collection, secure channel, retention and restricted access.</x:v>
      </x:c>
      <x:c r="D53" s="22" t="str">
        <x:v>To be determined</x:v>
      </x:c>
      <x:c r="E53" s="22" t="str"/>
      <x:c r="F53" s="22" t="str"/>
      <x:c r="G53" s="22" t="str"/>
      <x:c r="H53" s="22" t="str"/>
      <x:c r="I53" s="25"/>
      <x:c r="J53" s="25"/>
      <x:c r="K53" s="22" t="str"/>
      <x:c r="L53" s="22" t="str">
        <x:v>Not started</x:v>
      </x:c>
      <x:c r="M53" s="22" t="str">
        <x:v>To be determined</x:v>
      </x:c>
      <x:c r="N53" s="22" t="str"/>
      <x:c r="O53" s="22" t="str"/>
      <x:c r="P53" s="25"/>
      <x:c r="Q53" s="22" t="str"/>
      <x:c r="R53" s="22" t="str">
        <x:v>To be determined</x:v>
      </x:c>
      <x:c r="S53" s="23" t="str">
        <x:f>IF(D53="Not applicable",IF(E53="","Justify N/A","N/A justified"),IF(D53&lt;&gt;"Applicable","Determine applicability",IF(AND(ISNUMBER(J53),J53&lt;TODAY()),"Expired",IF(L53="Verified",IF(AND(F53&lt;&gt;"",G53&lt;&gt;"",H53&lt;&gt;"",ISNUMBER(I53),K53&lt;&gt;"",Q53&lt;&gt;""),"Verified","Complete verification"),IF(OR(L53="Not started",L53="Declared",L53="Pending",L53="Expired"),L53,"Define status")))))</x:f>
        <x:v>Determine applicability</x:v>
      </x:c>
    </x:row>
    <x:row r="54" ht="48" customHeight="1">
      <x:c r="A54" s="24" t="str">
        <x:v>T035</x:v>
      </x:c>
      <x:c r="B54" s="21" t="str">
        <x:v>Evidence of capacity</x:v>
      </x:c>
      <x:c r="C54" s="21" t="str">
        <x:v>Own production distinguished from sourcing or resale.</x:v>
      </x:c>
      <x:c r="D54" s="22" t="str">
        <x:v>To be determined</x:v>
      </x:c>
      <x:c r="E54" s="22" t="str"/>
      <x:c r="F54" s="22" t="str"/>
      <x:c r="G54" s="22" t="str"/>
      <x:c r="H54" s="22" t="str"/>
      <x:c r="I54" s="25"/>
      <x:c r="J54" s="25"/>
      <x:c r="K54" s="22" t="str"/>
      <x:c r="L54" s="22" t="str">
        <x:v>Not started</x:v>
      </x:c>
      <x:c r="M54" s="22" t="str">
        <x:v>To be determined</x:v>
      </x:c>
      <x:c r="N54" s="22" t="str"/>
      <x:c r="O54" s="22" t="str"/>
      <x:c r="P54" s="25"/>
      <x:c r="Q54" s="22" t="str"/>
      <x:c r="R54" s="22" t="str">
        <x:v>To be determined</x:v>
      </x:c>
      <x:c r="S54" s="23" t="str">
        <x:f>IF(D54="Not applicable",IF(E54="","Justify N/A","N/A justified"),IF(D54&lt;&gt;"Applicable","Determine applicability",IF(AND(ISNUMBER(J54),J54&lt;TODAY()),"Expired",IF(L54="Verified",IF(AND(F54&lt;&gt;"",G54&lt;&gt;"",H54&lt;&gt;"",ISNUMBER(I54),K54&lt;&gt;"",Q54&lt;&gt;""),"Verified","Complete verification"),IF(OR(L54="Not started",L54="Declared",L54="Pending",L54="Expired"),L54,"Define status")))))</x:f>
        <x:v>Determine applicability</x:v>
      </x:c>
    </x:row>
    <x:row r="55" ht="48" customHeight="1">
      <x:c r="A55" s="24" t="str">
        <x:v>T036</x:v>
      </x:c>
      <x:c r="B55" s="21" t="str">
        <x:v>Evidence of capacity</x:v>
      </x:c>
      <x:c r="C55" s="21" t="str">
        <x:v>Verifiable facilities and operating structure.</x:v>
      </x:c>
      <x:c r="D55" s="22" t="str">
        <x:v>To be determined</x:v>
      </x:c>
      <x:c r="E55" s="22" t="str"/>
      <x:c r="F55" s="22" t="str"/>
      <x:c r="G55" s="22" t="str"/>
      <x:c r="H55" s="22" t="str"/>
      <x:c r="I55" s="25"/>
      <x:c r="J55" s="25"/>
      <x:c r="K55" s="22" t="str"/>
      <x:c r="L55" s="22" t="str">
        <x:v>Not started</x:v>
      </x:c>
      <x:c r="M55" s="22" t="str">
        <x:v>To be determined</x:v>
      </x:c>
      <x:c r="N55" s="22" t="str"/>
      <x:c r="O55" s="22" t="str"/>
      <x:c r="P55" s="25"/>
      <x:c r="Q55" s="22" t="str"/>
      <x:c r="R55" s="22" t="str">
        <x:v>To be determined</x:v>
      </x:c>
      <x:c r="S55" s="23" t="str">
        <x:f>IF(D55="Not applicable",IF(E55="","Justify N/A","N/A justified"),IF(D55&lt;&gt;"Applicable","Determine applicability",IF(AND(ISNUMBER(J55),J55&lt;TODAY()),"Expired",IF(L55="Verified",IF(AND(F55&lt;&gt;"",G55&lt;&gt;"",H55&lt;&gt;"",ISNUMBER(I55),K55&lt;&gt;"",Q55&lt;&gt;""),"Verified","Complete verification"),IF(OR(L55="Not started",L55="Declared",L55="Pending",L55="Expired"),L55,"Define status")))))</x:f>
        <x:v>Determine applicability</x:v>
      </x:c>
    </x:row>
    <x:row r="56" ht="48" customHeight="1">
      <x:c r="A56" s="24" t="str">
        <x:v>T037</x:v>
      </x:c>
      <x:c r="B56" s="21" t="str">
        <x:v>Evidence of capacity</x:v>
      </x:c>
      <x:c r="C56" s="21" t="str">
        <x:v>Capacity per period, available volume and commitments already made.</x:v>
      </x:c>
      <x:c r="D56" s="22" t="str">
        <x:v>To be determined</x:v>
      </x:c>
      <x:c r="E56" s="22" t="str"/>
      <x:c r="F56" s="22" t="str"/>
      <x:c r="G56" s="22" t="str"/>
      <x:c r="H56" s="22" t="str"/>
      <x:c r="I56" s="25"/>
      <x:c r="J56" s="25"/>
      <x:c r="K56" s="22" t="str"/>
      <x:c r="L56" s="22" t="str">
        <x:v>Not started</x:v>
      </x:c>
      <x:c r="M56" s="22" t="str">
        <x:v>To be determined</x:v>
      </x:c>
      <x:c r="N56" s="22" t="str"/>
      <x:c r="O56" s="22" t="str"/>
      <x:c r="P56" s="25"/>
      <x:c r="Q56" s="22" t="str"/>
      <x:c r="R56" s="22" t="str">
        <x:v>To be determined</x:v>
      </x:c>
      <x:c r="S56" s="23" t="str">
        <x:f>IF(D56="Not applicable",IF(E56="","Justify N/A","N/A justified"),IF(D56&lt;&gt;"Applicable","Determine applicability",IF(AND(ISNUMBER(J56),J56&lt;TODAY()),"Expired",IF(L56="Verified",IF(AND(F56&lt;&gt;"",G56&lt;&gt;"",H56&lt;&gt;"",ISNUMBER(I56),K56&lt;&gt;"",Q56&lt;&gt;""),"Verified","Complete verification"),IF(OR(L56="Not started",L56="Declared",L56="Pending",L56="Expired"),L56,"Define status")))))</x:f>
        <x:v>Determine applicability</x:v>
      </x:c>
    </x:row>
    <x:row r="57" ht="48" customHeight="1">
      <x:c r="A57" s="24" t="str">
        <x:v>T038</x:v>
      </x:c>
      <x:c r="B57" s="21" t="str">
        <x:v>Evidence of capacity</x:v>
      </x:c>
      <x:c r="C57" s="21" t="str">
        <x:v>Origin, ownership or right to market the product.</x:v>
      </x:c>
      <x:c r="D57" s="22" t="str">
        <x:v>To be determined</x:v>
      </x:c>
      <x:c r="E57" s="22" t="str"/>
      <x:c r="F57" s="22" t="str"/>
      <x:c r="G57" s="22" t="str"/>
      <x:c r="H57" s="22" t="str"/>
      <x:c r="I57" s="25"/>
      <x:c r="J57" s="25"/>
      <x:c r="K57" s="22" t="str"/>
      <x:c r="L57" s="22" t="str">
        <x:v>Not started</x:v>
      </x:c>
      <x:c r="M57" s="22" t="str">
        <x:v>To be determined</x:v>
      </x:c>
      <x:c r="N57" s="22" t="str"/>
      <x:c r="O57" s="22" t="str"/>
      <x:c r="P57" s="25"/>
      <x:c r="Q57" s="22" t="str"/>
      <x:c r="R57" s="22" t="str">
        <x:v>To be determined</x:v>
      </x:c>
      <x:c r="S57" s="23" t="str">
        <x:f>IF(D57="Not applicable",IF(E57="","Justify N/A","N/A justified"),IF(D57&lt;&gt;"Applicable","Determine applicability",IF(AND(ISNUMBER(J57),J57&lt;TODAY()),"Expired",IF(L57="Verified",IF(AND(F57&lt;&gt;"",G57&lt;&gt;"",H57&lt;&gt;"",ISNUMBER(I57),K57&lt;&gt;"",Q57&lt;&gt;""),"Verified","Complete verification"),IF(OR(L57="Not started",L57="Declared",L57="Pending",L57="Expired"),L57,"Define status")))))</x:f>
        <x:v>Determine applicability</x:v>
      </x:c>
    </x:row>
    <x:row r="58" ht="48" customHeight="1">
      <x:c r="A58" s="24" t="str">
        <x:v>T039</x:v>
      </x:c>
      <x:c r="B58" s="21" t="str">
        <x:v>Evidence of capacity</x:v>
      </x:c>
      <x:c r="C58" s="21" t="str">
        <x:v>Verifiable supply contracts or mandates when applicable.</x:v>
      </x:c>
      <x:c r="D58" s="22" t="str">
        <x:v>To be determined</x:v>
      </x:c>
      <x:c r="E58" s="22" t="str"/>
      <x:c r="F58" s="22" t="str"/>
      <x:c r="G58" s="22" t="str"/>
      <x:c r="H58" s="22" t="str"/>
      <x:c r="I58" s="25"/>
      <x:c r="J58" s="25"/>
      <x:c r="K58" s="22" t="str"/>
      <x:c r="L58" s="22" t="str">
        <x:v>Not started</x:v>
      </x:c>
      <x:c r="M58" s="22" t="str">
        <x:v>To be determined</x:v>
      </x:c>
      <x:c r="N58" s="22" t="str"/>
      <x:c r="O58" s="22" t="str"/>
      <x:c r="P58" s="25"/>
      <x:c r="Q58" s="22" t="str"/>
      <x:c r="R58" s="22" t="str">
        <x:v>To be determined</x:v>
      </x:c>
      <x:c r="S58" s="23" t="str">
        <x:f>IF(D58="Not applicable",IF(E58="","Justify N/A","N/A justified"),IF(D58&lt;&gt;"Applicable","Determine applicability",IF(AND(ISNUMBER(J58),J58&lt;TODAY()),"Expired",IF(L58="Verified",IF(AND(F58&lt;&gt;"",G58&lt;&gt;"",H58&lt;&gt;"",ISNUMBER(I58),K58&lt;&gt;"",Q58&lt;&gt;""),"Verified","Complete verification"),IF(OR(L58="Not started",L58="Declared",L58="Pending",L58="Expired"),L58,"Define status")))))</x:f>
        <x:v>Determine applicability</x:v>
      </x:c>
    </x:row>
    <x:row r="59" ht="48" customHeight="1">
      <x:c r="A59" s="24" t="str">
        <x:v>T040</x:v>
      </x:c>
      <x:c r="B59" s="21" t="str">
        <x:v>Evidence of capacity</x:v>
      </x:c>
      <x:c r="C59" s="21" t="str">
        <x:v>Inventory, batches and traceability.</x:v>
      </x:c>
      <x:c r="D59" s="22" t="str">
        <x:v>To be determined</x:v>
      </x:c>
      <x:c r="E59" s="22" t="str"/>
      <x:c r="F59" s="22" t="str"/>
      <x:c r="G59" s="22" t="str"/>
      <x:c r="H59" s="22" t="str"/>
      <x:c r="I59" s="25"/>
      <x:c r="J59" s="25"/>
      <x:c r="K59" s="22" t="str"/>
      <x:c r="L59" s="22" t="str">
        <x:v>Not started</x:v>
      </x:c>
      <x:c r="M59" s="22" t="str">
        <x:v>To be determined</x:v>
      </x:c>
      <x:c r="N59" s="22" t="str"/>
      <x:c r="O59" s="22" t="str"/>
      <x:c r="P59" s="25"/>
      <x:c r="Q59" s="22" t="str"/>
      <x:c r="R59" s="22" t="str">
        <x:v>To be determined</x:v>
      </x:c>
      <x:c r="S59" s="23" t="str">
        <x:f>IF(D59="Not applicable",IF(E59="","Justify N/A","N/A justified"),IF(D59&lt;&gt;"Applicable","Determine applicability",IF(AND(ISNUMBER(J59),J59&lt;TODAY()),"Expired",IF(L59="Verified",IF(AND(F59&lt;&gt;"",G59&lt;&gt;"",H59&lt;&gt;"",ISNUMBER(I59),K59&lt;&gt;"",Q59&lt;&gt;""),"Verified","Complete verification"),IF(OR(L59="Not started",L59="Declared",L59="Pending",L59="Expired"),L59,"Define status")))))</x:f>
        <x:v>Determine applicability</x:v>
      </x:c>
    </x:row>
    <x:row r="60" ht="48" customHeight="1">
      <x:c r="A60" s="24" t="str">
        <x:v>T041</x:v>
      </x:c>
      <x:c r="B60" s="21" t="str">
        <x:v>Evidence of capacity</x:v>
      </x:c>
      <x:c r="C60" s="21" t="str">
        <x:v>Team members responsible for quality, sales and logistics.</x:v>
      </x:c>
      <x:c r="D60" s="22" t="str">
        <x:v>To be determined</x:v>
      </x:c>
      <x:c r="E60" s="22" t="str"/>
      <x:c r="F60" s="22" t="str"/>
      <x:c r="G60" s="22" t="str"/>
      <x:c r="H60" s="22" t="str"/>
      <x:c r="I60" s="25"/>
      <x:c r="J60" s="25"/>
      <x:c r="K60" s="22" t="str"/>
      <x:c r="L60" s="22" t="str">
        <x:v>Not started</x:v>
      </x:c>
      <x:c r="M60" s="22" t="str">
        <x:v>To be determined</x:v>
      </x:c>
      <x:c r="N60" s="22" t="str"/>
      <x:c r="O60" s="22" t="str"/>
      <x:c r="P60" s="25"/>
      <x:c r="Q60" s="22" t="str"/>
      <x:c r="R60" s="22" t="str">
        <x:v>To be determined</x:v>
      </x:c>
      <x:c r="S60" s="23" t="str">
        <x:f>IF(D60="Not applicable",IF(E60="","Justify N/A","N/A justified"),IF(D60&lt;&gt;"Applicable","Determine applicability",IF(AND(ISNUMBER(J60),J60&lt;TODAY()),"Expired",IF(L60="Verified",IF(AND(F60&lt;&gt;"",G60&lt;&gt;"",H60&lt;&gt;"",ISNUMBER(I60),K60&lt;&gt;"",Q60&lt;&gt;""),"Verified","Complete verification"),IF(OR(L60="Not started",L60="Declared",L60="Pending",L60="Expired"),L60,"Define status")))))</x:f>
        <x:v>Determine applicability</x:v>
      </x:c>
    </x:row>
    <x:row r="61" ht="48" customHeight="1">
      <x:c r="A61" s="24" t="str">
        <x:v>T042</x:v>
      </x:c>
      <x:c r="B61" s="21" t="str">
        <x:v>Evidence of capacity</x:v>
      </x:c>
      <x:c r="C61" s="21" t="str">
        <x:v>Technical visit, inspection or audit proportionate to the risk.</x:v>
      </x:c>
      <x:c r="D61" s="22" t="str">
        <x:v>To be determined</x:v>
      </x:c>
      <x:c r="E61" s="22" t="str"/>
      <x:c r="F61" s="22" t="str"/>
      <x:c r="G61" s="22" t="str"/>
      <x:c r="H61" s="22" t="str"/>
      <x:c r="I61" s="25"/>
      <x:c r="J61" s="25"/>
      <x:c r="K61" s="22" t="str"/>
      <x:c r="L61" s="22" t="str">
        <x:v>Not started</x:v>
      </x:c>
      <x:c r="M61" s="22" t="str">
        <x:v>To be determined</x:v>
      </x:c>
      <x:c r="N61" s="22" t="str"/>
      <x:c r="O61" s="22" t="str"/>
      <x:c r="P61" s="25"/>
      <x:c r="Q61" s="22" t="str"/>
      <x:c r="R61" s="22" t="str">
        <x:v>To be determined</x:v>
      </x:c>
      <x:c r="S61" s="23" t="str">
        <x:f>IF(D61="Not applicable",IF(E61="","Justify N/A","N/A justified"),IF(D61&lt;&gt;"Applicable","Determine applicability",IF(AND(ISNUMBER(J61),J61&lt;TODAY()),"Expired",IF(L61="Verified",IF(AND(F61&lt;&gt;"",G61&lt;&gt;"",H61&lt;&gt;"",ISNUMBER(I61),K61&lt;&gt;"",Q61&lt;&gt;""),"Verified","Complete verification"),IF(OR(L61="Not started",L61="Declared",L61="Pending",L61="Expired"),L61,"Define status")))))</x:f>
        <x:v>Determine applicability</x:v>
      </x:c>
    </x:row>
    <x:row r="62" ht="48" customHeight="1">
      <x:c r="A62" s="24" t="str">
        <x:v>T043</x:v>
      </x:c>
      <x:c r="B62" s="21" t="str">
        <x:v>Evidence of capacity</x:v>
      </x:c>
      <x:c r="C62" s="21" t="str">
        <x:v>Continuity plan and alternative in case of supply failure.</x:v>
      </x:c>
      <x:c r="D62" s="22" t="str">
        <x:v>To be determined</x:v>
      </x:c>
      <x:c r="E62" s="22" t="str"/>
      <x:c r="F62" s="22" t="str"/>
      <x:c r="G62" s="22" t="str"/>
      <x:c r="H62" s="22" t="str"/>
      <x:c r="I62" s="25"/>
      <x:c r="J62" s="25"/>
      <x:c r="K62" s="22" t="str"/>
      <x:c r="L62" s="22" t="str">
        <x:v>Not started</x:v>
      </x:c>
      <x:c r="M62" s="22" t="str">
        <x:v>To be determined</x:v>
      </x:c>
      <x:c r="N62" s="22" t="str"/>
      <x:c r="O62" s="22" t="str"/>
      <x:c r="P62" s="25"/>
      <x:c r="Q62" s="22" t="str"/>
      <x:c r="R62" s="22" t="str">
        <x:v>To be determined</x:v>
      </x:c>
      <x:c r="S62" s="23" t="str">
        <x:f>IF(D62="Not applicable",IF(E62="","Justify N/A","N/A justified"),IF(D62&lt;&gt;"Applicable","Determine applicability",IF(AND(ISNUMBER(J62),J62&lt;TODAY()),"Expired",IF(L62="Verified",IF(AND(F62&lt;&gt;"",G62&lt;&gt;"",H62&lt;&gt;"",ISNUMBER(I62),K62&lt;&gt;"",Q62&lt;&gt;""),"Verified","Complete verification"),IF(OR(L62="Not started",L62="Declared",L62="Pending",L62="Expired"),L62,"Define status")))))</x:f>
        <x:v>Determine applicability</x:v>
      </x:c>
    </x:row>
    <x:row r="63" ht="48" customHeight="1">
      <x:c r="A63" s="24" t="str">
        <x:v>T044</x:v>
      </x:c>
      <x:c r="B63" s="21" t="str">
        <x:v>Evidence of capacity</x:v>
      </x:c>
      <x:c r="C63" s="21" t="str">
        <x:v>Actual volume and timing limits, without confusing projections with availability.</x:v>
      </x:c>
      <x:c r="D63" s="22" t="str">
        <x:v>To be determined</x:v>
      </x:c>
      <x:c r="E63" s="22" t="str"/>
      <x:c r="F63" s="22" t="str"/>
      <x:c r="G63" s="22" t="str"/>
      <x:c r="H63" s="22" t="str"/>
      <x:c r="I63" s="25"/>
      <x:c r="J63" s="25"/>
      <x:c r="K63" s="22" t="str"/>
      <x:c r="L63" s="22" t="str">
        <x:v>Not started</x:v>
      </x:c>
      <x:c r="M63" s="22" t="str">
        <x:v>To be determined</x:v>
      </x:c>
      <x:c r="N63" s="22" t="str"/>
      <x:c r="O63" s="22" t="str"/>
      <x:c r="P63" s="25"/>
      <x:c r="Q63" s="22" t="str"/>
      <x:c r="R63" s="22" t="str">
        <x:v>To be determined</x:v>
      </x:c>
      <x:c r="S63" s="23" t="str">
        <x:f>IF(D63="Not applicable",IF(E63="","Justify N/A","N/A justified"),IF(D63&lt;&gt;"Applicable","Determine applicability",IF(AND(ISNUMBER(J63),J63&lt;TODAY()),"Expired",IF(L63="Verified",IF(AND(F63&lt;&gt;"",G63&lt;&gt;"",H63&lt;&gt;"",ISNUMBER(I63),K63&lt;&gt;"",Q63&lt;&gt;""),"Verified","Complete verification"),IF(OR(L63="Not started",L63="Declared",L63="Pending",L63="Expired"),L63,"Define status")))))</x:f>
        <x:v>Determine applicability</x:v>
      </x:c>
    </x:row>
    <x:row r="64" ht="48" customHeight="1">
      <x:c r="A64" s="24" t="str">
        <x:v>T045</x:v>
      </x:c>
      <x:c r="B64" s="21" t="str">
        <x:v>Product and quality</x:v>
      </x:c>
      <x:c r="C64" s="21" t="str">
        <x:v>Technical data sheet, unit, composition and application.</x:v>
      </x:c>
      <x:c r="D64" s="22" t="str">
        <x:v>To be determined</x:v>
      </x:c>
      <x:c r="E64" s="22" t="str"/>
      <x:c r="F64" s="22" t="str"/>
      <x:c r="G64" s="22" t="str"/>
      <x:c r="H64" s="22" t="str"/>
      <x:c r="I64" s="25"/>
      <x:c r="J64" s="25"/>
      <x:c r="K64" s="22" t="str"/>
      <x:c r="L64" s="22" t="str">
        <x:v>Not started</x:v>
      </x:c>
      <x:c r="M64" s="22" t="str">
        <x:v>To be determined</x:v>
      </x:c>
      <x:c r="N64" s="22" t="str"/>
      <x:c r="O64" s="22" t="str"/>
      <x:c r="P64" s="25"/>
      <x:c r="Q64" s="22" t="str"/>
      <x:c r="R64" s="22" t="str">
        <x:v>To be determined</x:v>
      </x:c>
      <x:c r="S64" s="23" t="str">
        <x:f>IF(D64="Not applicable",IF(E64="","Justify N/A","N/A justified"),IF(D64&lt;&gt;"Applicable","Determine applicability",IF(AND(ISNUMBER(J64),J64&lt;TODAY()),"Expired",IF(L64="Verified",IF(AND(F64&lt;&gt;"",G64&lt;&gt;"",H64&lt;&gt;"",ISNUMBER(I64),K64&lt;&gt;"",Q64&lt;&gt;""),"Verified","Complete verification"),IF(OR(L64="Not started",L64="Declared",L64="Pending",L64="Expired"),L64,"Define status")))))</x:f>
        <x:v>Determine applicability</x:v>
      </x:c>
    </x:row>
    <x:row r="65" ht="48" customHeight="1">
      <x:c r="A65" s="24" t="str">
        <x:v>T046</x:v>
      </x:c>
      <x:c r="B65" s="21" t="str">
        <x:v>Product and quality</x:v>
      </x:c>
      <x:c r="C65" s="21" t="str">
        <x:v>Contractual specification and tolerances.</x:v>
      </x:c>
      <x:c r="D65" s="22" t="str">
        <x:v>To be determined</x:v>
      </x:c>
      <x:c r="E65" s="22" t="str"/>
      <x:c r="F65" s="22" t="str"/>
      <x:c r="G65" s="22" t="str"/>
      <x:c r="H65" s="22" t="str"/>
      <x:c r="I65" s="25"/>
      <x:c r="J65" s="25"/>
      <x:c r="K65" s="22" t="str"/>
      <x:c r="L65" s="22" t="str">
        <x:v>Not started</x:v>
      </x:c>
      <x:c r="M65" s="22" t="str">
        <x:v>To be determined</x:v>
      </x:c>
      <x:c r="N65" s="22" t="str"/>
      <x:c r="O65" s="22" t="str"/>
      <x:c r="P65" s="25"/>
      <x:c r="Q65" s="22" t="str"/>
      <x:c r="R65" s="22" t="str">
        <x:v>To be determined</x:v>
      </x:c>
      <x:c r="S65" s="23" t="str">
        <x:f>IF(D65="Not applicable",IF(E65="","Justify N/A","N/A justified"),IF(D65&lt;&gt;"Applicable","Determine applicability",IF(AND(ISNUMBER(J65),J65&lt;TODAY()),"Expired",IF(L65="Verified",IF(AND(F65&lt;&gt;"",G65&lt;&gt;"",H65&lt;&gt;"",ISNUMBER(I65),K65&lt;&gt;"",Q65&lt;&gt;""),"Verified","Complete verification"),IF(OR(L65="Not started",L65="Declared",L65="Pending",L65="Expired"),L65,"Define status")))))</x:f>
        <x:v>Determine applicability</x:v>
      </x:c>
    </x:row>
    <x:row r="66" ht="48" customHeight="1">
      <x:c r="A66" s="24" t="str">
        <x:v>T047</x:v>
      </x:c>
      <x:c r="B66" s="21" t="str">
        <x:v>Product and quality</x:v>
      </x:c>
      <x:c r="C66" s="21" t="str">
        <x:v>Representative samples and approval procedure.</x:v>
      </x:c>
      <x:c r="D66" s="22" t="str">
        <x:v>To be determined</x:v>
      </x:c>
      <x:c r="E66" s="22" t="str"/>
      <x:c r="F66" s="22" t="str"/>
      <x:c r="G66" s="22" t="str"/>
      <x:c r="H66" s="22" t="str"/>
      <x:c r="I66" s="25"/>
      <x:c r="J66" s="25"/>
      <x:c r="K66" s="22" t="str"/>
      <x:c r="L66" s="22" t="str">
        <x:v>Not started</x:v>
      </x:c>
      <x:c r="M66" s="22" t="str">
        <x:v>To be determined</x:v>
      </x:c>
      <x:c r="N66" s="22" t="str"/>
      <x:c r="O66" s="22" t="str"/>
      <x:c r="P66" s="25"/>
      <x:c r="Q66" s="22" t="str"/>
      <x:c r="R66" s="22" t="str">
        <x:v>To be determined</x:v>
      </x:c>
      <x:c r="S66" s="23" t="str">
        <x:f>IF(D66="Not applicable",IF(E66="","Justify N/A","N/A justified"),IF(D66&lt;&gt;"Applicable","Determine applicability",IF(AND(ISNUMBER(J66),J66&lt;TODAY()),"Expired",IF(L66="Verified",IF(AND(F66&lt;&gt;"",G66&lt;&gt;"",H66&lt;&gt;"",ISNUMBER(I66),K66&lt;&gt;"",Q66&lt;&gt;""),"Verified","Complete verification"),IF(OR(L66="Not started",L66="Declared",L66="Pending",L66="Expired"),L66,"Define status")))))</x:f>
        <x:v>Determine applicability</x:v>
      </x:c>
    </x:row>
    <x:row r="67" ht="48" customHeight="1">
      <x:c r="A67" s="24" t="str">
        <x:v>T048</x:v>
      </x:c>
      <x:c r="B67" s="21" t="str">
        <x:v>Product and quality</x:v>
      </x:c>
      <x:c r="C67" s="21" t="str">
        <x:v>Reports/COAs linked to the batch and test method.</x:v>
      </x:c>
      <x:c r="D67" s="22" t="str">
        <x:v>To be determined</x:v>
      </x:c>
      <x:c r="E67" s="22" t="str"/>
      <x:c r="F67" s="22" t="str"/>
      <x:c r="G67" s="22" t="str"/>
      <x:c r="H67" s="22" t="str"/>
      <x:c r="I67" s="25"/>
      <x:c r="J67" s="25"/>
      <x:c r="K67" s="22" t="str"/>
      <x:c r="L67" s="22" t="str">
        <x:v>Not started</x:v>
      </x:c>
      <x:c r="M67" s="22" t="str">
        <x:v>To be determined</x:v>
      </x:c>
      <x:c r="N67" s="22" t="str"/>
      <x:c r="O67" s="22" t="str"/>
      <x:c r="P67" s="25"/>
      <x:c r="Q67" s="22" t="str"/>
      <x:c r="R67" s="22" t="str">
        <x:v>To be determined</x:v>
      </x:c>
      <x:c r="S67" s="23" t="str">
        <x:f>IF(D67="Not applicable",IF(E67="","Justify N/A","N/A justified"),IF(D67&lt;&gt;"Applicable","Determine applicability",IF(AND(ISNUMBER(J67),J67&lt;TODAY()),"Expired",IF(L67="Verified",IF(AND(F67&lt;&gt;"",G67&lt;&gt;"",H67&lt;&gt;"",ISNUMBER(I67),K67&lt;&gt;"",Q67&lt;&gt;""),"Verified","Complete verification"),IF(OR(L67="Not started",L67="Declared",L67="Pending",L67="Expired"),L67,"Define status")))))</x:f>
        <x:v>Determine applicability</x:v>
      </x:c>
    </x:row>
    <x:row r="68" ht="48" customHeight="1">
      <x:c r="A68" s="24" t="str">
        <x:v>T049</x:v>
      </x:c>
      <x:c r="B68" s="21" t="str">
        <x:v>Product and quality</x:v>
      </x:c>
      <x:c r="C68" s="21" t="str">
        <x:v>Independent inspection when agreed.</x:v>
      </x:c>
      <x:c r="D68" s="22" t="str">
        <x:v>To be determined</x:v>
      </x:c>
      <x:c r="E68" s="22" t="str"/>
      <x:c r="F68" s="22" t="str"/>
      <x:c r="G68" s="22" t="str"/>
      <x:c r="H68" s="22" t="str"/>
      <x:c r="I68" s="25"/>
      <x:c r="J68" s="25"/>
      <x:c r="K68" s="22" t="str"/>
      <x:c r="L68" s="22" t="str">
        <x:v>Not started</x:v>
      </x:c>
      <x:c r="M68" s="22" t="str">
        <x:v>To be determined</x:v>
      </x:c>
      <x:c r="N68" s="22" t="str"/>
      <x:c r="O68" s="22" t="str"/>
      <x:c r="P68" s="25"/>
      <x:c r="Q68" s="22" t="str"/>
      <x:c r="R68" s="22" t="str">
        <x:v>To be determined</x:v>
      </x:c>
      <x:c r="S68" s="23" t="str">
        <x:f>IF(D68="Not applicable",IF(E68="","Justify N/A","N/A justified"),IF(D68&lt;&gt;"Applicable","Determine applicability",IF(AND(ISNUMBER(J68),J68&lt;TODAY()),"Expired",IF(L68="Verified",IF(AND(F68&lt;&gt;"",G68&lt;&gt;"",H68&lt;&gt;"",ISNUMBER(I68),K68&lt;&gt;"",Q68&lt;&gt;""),"Verified","Complete verification"),IF(OR(L68="Not started",L68="Declared",L68="Pending",L68="Expired"),L68,"Define status")))))</x:f>
        <x:v>Determine applicability</x:v>
      </x:c>
    </x:row>
    <x:row r="69" ht="48" customHeight="1">
      <x:c r="A69" s="24" t="str">
        <x:v>T050</x:v>
      </x:c>
      <x:c r="B69" s="21" t="str">
        <x:v>Product and quality</x:v>
      </x:c>
      <x:c r="C69" s="21" t="str">
        <x:v>Acceptance and rejection criteria and handling of discrepancies.</x:v>
      </x:c>
      <x:c r="D69" s="22" t="str">
        <x:v>To be determined</x:v>
      </x:c>
      <x:c r="E69" s="22" t="str"/>
      <x:c r="F69" s="22" t="str"/>
      <x:c r="G69" s="22" t="str"/>
      <x:c r="H69" s="22" t="str"/>
      <x:c r="I69" s="25"/>
      <x:c r="J69" s="25"/>
      <x:c r="K69" s="22" t="str"/>
      <x:c r="L69" s="22" t="str">
        <x:v>Not started</x:v>
      </x:c>
      <x:c r="M69" s="22" t="str">
        <x:v>To be determined</x:v>
      </x:c>
      <x:c r="N69" s="22" t="str"/>
      <x:c r="O69" s="22" t="str"/>
      <x:c r="P69" s="25"/>
      <x:c r="Q69" s="22" t="str"/>
      <x:c r="R69" s="22" t="str">
        <x:v>To be determined</x:v>
      </x:c>
      <x:c r="S69" s="23" t="str">
        <x:f>IF(D69="Not applicable",IF(E69="","Justify N/A","N/A justified"),IF(D69&lt;&gt;"Applicable","Determine applicability",IF(AND(ISNUMBER(J69),J69&lt;TODAY()),"Expired",IF(L69="Verified",IF(AND(F69&lt;&gt;"",G69&lt;&gt;"",H69&lt;&gt;"",ISNUMBER(I69),K69&lt;&gt;"",Q69&lt;&gt;""),"Verified","Complete verification"),IF(OR(L69="Not started",L69="Declared",L69="Pending",L69="Expired"),L69,"Define status")))))</x:f>
        <x:v>Determine applicability</x:v>
      </x:c>
    </x:row>
    <x:row r="70" ht="48" customHeight="1">
      <x:c r="A70" s="24" t="str">
        <x:v>T051</x:v>
      </x:c>
      <x:c r="B70" s="21" t="str">
        <x:v>Product and quality</x:v>
      </x:c>
      <x:c r="C70" s="21" t="str">
        <x:v>Packaging, storage, shelf life and transport conditions.</x:v>
      </x:c>
      <x:c r="D70" s="22" t="str">
        <x:v>To be determined</x:v>
      </x:c>
      <x:c r="E70" s="22" t="str"/>
      <x:c r="F70" s="22" t="str"/>
      <x:c r="G70" s="22" t="str"/>
      <x:c r="H70" s="22" t="str"/>
      <x:c r="I70" s="25"/>
      <x:c r="J70" s="25"/>
      <x:c r="K70" s="22" t="str"/>
      <x:c r="L70" s="22" t="str">
        <x:v>Not started</x:v>
      </x:c>
      <x:c r="M70" s="22" t="str">
        <x:v>To be determined</x:v>
      </x:c>
      <x:c r="N70" s="22" t="str"/>
      <x:c r="O70" s="22" t="str"/>
      <x:c r="P70" s="25"/>
      <x:c r="Q70" s="22" t="str"/>
      <x:c r="R70" s="22" t="str">
        <x:v>To be determined</x:v>
      </x:c>
      <x:c r="S70" s="23" t="str">
        <x:f>IF(D70="Not applicable",IF(E70="","Justify N/A","N/A justified"),IF(D70&lt;&gt;"Applicable","Determine applicability",IF(AND(ISNUMBER(J70),J70&lt;TODAY()),"Expired",IF(L70="Verified",IF(AND(F70&lt;&gt;"",G70&lt;&gt;"",H70&lt;&gt;"",ISNUMBER(I70),K70&lt;&gt;"",Q70&lt;&gt;""),"Verified","Complete verification"),IF(OR(L70="Not started",L70="Declared",L70="Pending",L70="Expired"),L70,"Define status")))))</x:f>
        <x:v>Determine applicability</x:v>
      </x:c>
    </x:row>
    <x:row r="71" ht="48" customHeight="1">
      <x:c r="A71" s="24" t="str">
        <x:v>T052</x:v>
      </x:c>
      <x:c r="B71" s="21" t="str">
        <x:v>Product and quality</x:v>
      </x:c>
      <x:c r="C71" s="21" t="str">
        <x:v>Authentic, valid certifications with a relevant scope.</x:v>
      </x:c>
      <x:c r="D71" s="22" t="str">
        <x:v>To be determined</x:v>
      </x:c>
      <x:c r="E71" s="22" t="str"/>
      <x:c r="F71" s="22" t="str"/>
      <x:c r="G71" s="22" t="str"/>
      <x:c r="H71" s="22" t="str"/>
      <x:c r="I71" s="25"/>
      <x:c r="J71" s="25"/>
      <x:c r="K71" s="22" t="str"/>
      <x:c r="L71" s="22" t="str">
        <x:v>Not started</x:v>
      </x:c>
      <x:c r="M71" s="22" t="str">
        <x:v>To be determined</x:v>
      </x:c>
      <x:c r="N71" s="22" t="str"/>
      <x:c r="O71" s="22" t="str"/>
      <x:c r="P71" s="25"/>
      <x:c r="Q71" s="22" t="str"/>
      <x:c r="R71" s="22" t="str">
        <x:v>To be determined</x:v>
      </x:c>
      <x:c r="S71" s="23" t="str">
        <x:f>IF(D71="Not applicable",IF(E71="","Justify N/A","N/A justified"),IF(D71&lt;&gt;"Applicable","Determine applicability",IF(AND(ISNUMBER(J71),J71&lt;TODAY()),"Expired",IF(L71="Verified",IF(AND(F71&lt;&gt;"",G71&lt;&gt;"",H71&lt;&gt;"",ISNUMBER(I71),K71&lt;&gt;"",Q71&lt;&gt;""),"Verified","Complete verification"),IF(OR(L71="Not started",L71="Declared",L71="Pending",L71="Expired"),L71,"Define status")))))</x:f>
        <x:v>Determine applicability</x:v>
      </x:c>
    </x:row>
    <x:row r="72" ht="48" customHeight="1">
      <x:c r="A72" s="24" t="str">
        <x:v>T053</x:v>
      </x:c>
      <x:c r="B72" s="21" t="str">
        <x:v>Product and quality</x:v>
      </x:c>
      <x:c r="C72" s="21" t="str">
        <x:v>Labelling, language and destination-country requirements.</x:v>
      </x:c>
      <x:c r="D72" s="22" t="str">
        <x:v>To be determined</x:v>
      </x:c>
      <x:c r="E72" s="22" t="str"/>
      <x:c r="F72" s="22" t="str"/>
      <x:c r="G72" s="22" t="str"/>
      <x:c r="H72" s="22" t="str"/>
      <x:c r="I72" s="25"/>
      <x:c r="J72" s="25"/>
      <x:c r="K72" s="22" t="str"/>
      <x:c r="L72" s="22" t="str">
        <x:v>Not started</x:v>
      </x:c>
      <x:c r="M72" s="22" t="str">
        <x:v>To be determined</x:v>
      </x:c>
      <x:c r="N72" s="22" t="str"/>
      <x:c r="O72" s="22" t="str"/>
      <x:c r="P72" s="25"/>
      <x:c r="Q72" s="22" t="str"/>
      <x:c r="R72" s="22" t="str">
        <x:v>To be determined</x:v>
      </x:c>
      <x:c r="S72" s="23" t="str">
        <x:f>IF(D72="Not applicable",IF(E72="","Justify N/A","N/A justified"),IF(D72&lt;&gt;"Applicable","Determine applicability",IF(AND(ISNUMBER(J72),J72&lt;TODAY()),"Expired",IF(L72="Verified",IF(AND(F72&lt;&gt;"",G72&lt;&gt;"",H72&lt;&gt;"",ISNUMBER(I72),K72&lt;&gt;"",Q72&lt;&gt;""),"Verified","Complete verification"),IF(OR(L72="Not started",L72="Declared",L72="Pending",L72="Expired"),L72,"Define status")))))</x:f>
        <x:v>Determine applicability</x:v>
      </x:c>
    </x:row>
    <x:row r="73" ht="48" customHeight="1">
      <x:c r="A73" s="24" t="str">
        <x:v>T054</x:v>
      </x:c>
      <x:c r="B73" s="21" t="str">
        <x:v>Product and quality</x:v>
      </x:c>
      <x:c r="C73" s="21" t="str">
        <x:v>Traceability and complaint/recall procedure when applicable.</x:v>
      </x:c>
      <x:c r="D73" s="22" t="str">
        <x:v>To be determined</x:v>
      </x:c>
      <x:c r="E73" s="22" t="str"/>
      <x:c r="F73" s="22" t="str"/>
      <x:c r="G73" s="22" t="str"/>
      <x:c r="H73" s="22" t="str"/>
      <x:c r="I73" s="25"/>
      <x:c r="J73" s="25"/>
      <x:c r="K73" s="22" t="str"/>
      <x:c r="L73" s="22" t="str">
        <x:v>Not started</x:v>
      </x:c>
      <x:c r="M73" s="22" t="str">
        <x:v>To be determined</x:v>
      </x:c>
      <x:c r="N73" s="22" t="str"/>
      <x:c r="O73" s="22" t="str"/>
      <x:c r="P73" s="25"/>
      <x:c r="Q73" s="22" t="str"/>
      <x:c r="R73" s="22" t="str">
        <x:v>To be determined</x:v>
      </x:c>
      <x:c r="S73" s="23" t="str">
        <x:f>IF(D73="Not applicable",IF(E73="","Justify N/A","N/A justified"),IF(D73&lt;&gt;"Applicable","Determine applicability",IF(AND(ISNUMBER(J73),J73&lt;TODAY()),"Expired",IF(L73="Verified",IF(AND(F73&lt;&gt;"",G73&lt;&gt;"",H73&lt;&gt;"",ISNUMBER(I73),K73&lt;&gt;"",Q73&lt;&gt;""),"Verified","Complete verification"),IF(OR(L73="Not started",L73="Declared",L73="Pending",L73="Expired"),L73,"Define status")))))</x:f>
        <x:v>Determine applicability</x:v>
      </x:c>
    </x:row>
    <x:row r="74" ht="48" customHeight="1">
      <x:c r="A74" s="24" t="str">
        <x:v>T055</x:v>
      </x:c>
      <x:c r="B74" s="21" t="str">
        <x:v>Executable commercial offer</x:v>
      </x:c>
      <x:c r="C74" s="21" t="str">
        <x:v>Product, origin, quantity, unit and availability.</x:v>
      </x:c>
      <x:c r="D74" s="22" t="str">
        <x:v>To be determined</x:v>
      </x:c>
      <x:c r="E74" s="22" t="str"/>
      <x:c r="F74" s="22" t="str"/>
      <x:c r="G74" s="22" t="str"/>
      <x:c r="H74" s="22" t="str"/>
      <x:c r="I74" s="25"/>
      <x:c r="J74" s="25"/>
      <x:c r="K74" s="22" t="str"/>
      <x:c r="L74" s="22" t="str">
        <x:v>Not started</x:v>
      </x:c>
      <x:c r="M74" s="22" t="str">
        <x:v>To be determined</x:v>
      </x:c>
      <x:c r="N74" s="22" t="str"/>
      <x:c r="O74" s="22" t="str"/>
      <x:c r="P74" s="25"/>
      <x:c r="Q74" s="22" t="str"/>
      <x:c r="R74" s="22" t="str">
        <x:v>To be determined</x:v>
      </x:c>
      <x:c r="S74" s="23" t="str">
        <x:f>IF(D74="Not applicable",IF(E74="","Justify N/A","N/A justified"),IF(D74&lt;&gt;"Applicable","Determine applicability",IF(AND(ISNUMBER(J74),J74&lt;TODAY()),"Expired",IF(L74="Verified",IF(AND(F74&lt;&gt;"",G74&lt;&gt;"",H74&lt;&gt;"",ISNUMBER(I74),K74&lt;&gt;"",Q74&lt;&gt;""),"Verified","Complete verification"),IF(OR(L74="Not started",L74="Declared",L74="Pending",L74="Expired"),L74,"Define status")))))</x:f>
        <x:v>Determine applicability</x:v>
      </x:c>
    </x:row>
    <x:row r="75" ht="48" customHeight="1">
      <x:c r="A75" s="24" t="str">
        <x:v>T056</x:v>
      </x:c>
      <x:c r="B75" s="21" t="str">
        <x:v>Executable commercial offer</x:v>
      </x:c>
      <x:c r="C75" s="21" t="str">
        <x:v>Price, currency, validity and price-adjustment mechanism.</x:v>
      </x:c>
      <x:c r="D75" s="22" t="str">
        <x:v>To be determined</x:v>
      </x:c>
      <x:c r="E75" s="22" t="str"/>
      <x:c r="F75" s="22" t="str"/>
      <x:c r="G75" s="22" t="str"/>
      <x:c r="H75" s="22" t="str"/>
      <x:c r="I75" s="25"/>
      <x:c r="J75" s="25"/>
      <x:c r="K75" s="22" t="str"/>
      <x:c r="L75" s="22" t="str">
        <x:v>Not started</x:v>
      </x:c>
      <x:c r="M75" s="22" t="str">
        <x:v>To be determined</x:v>
      </x:c>
      <x:c r="N75" s="22" t="str"/>
      <x:c r="O75" s="22" t="str"/>
      <x:c r="P75" s="25"/>
      <x:c r="Q75" s="22" t="str"/>
      <x:c r="R75" s="22" t="str">
        <x:v>To be determined</x:v>
      </x:c>
      <x:c r="S75" s="23" t="str">
        <x:f>IF(D75="Not applicable",IF(E75="","Justify N/A","N/A justified"),IF(D75&lt;&gt;"Applicable","Determine applicability",IF(AND(ISNUMBER(J75),J75&lt;TODAY()),"Expired",IF(L75="Verified",IF(AND(F75&lt;&gt;"",G75&lt;&gt;"",H75&lt;&gt;"",ISNUMBER(I75),K75&lt;&gt;"",Q75&lt;&gt;""),"Verified","Complete verification"),IF(OR(L75="Not started",L75="Declared",L75="Pending",L75="Expired"),L75,"Define status")))))</x:f>
        <x:v>Determine applicability</x:v>
      </x:c>
    </x:row>
    <x:row r="76" ht="48" customHeight="1">
      <x:c r="A76" s="24" t="str">
        <x:v>T057</x:v>
      </x:c>
      <x:c r="B76" s="21" t="str">
        <x:v>Executable commercial offer</x:v>
      </x:c>
      <x:c r="C76" s="21" t="str">
        <x:v>MOQ, batches, frequency and fulfilment lead time.</x:v>
      </x:c>
      <x:c r="D76" s="22" t="str">
        <x:v>To be determined</x:v>
      </x:c>
      <x:c r="E76" s="22" t="str"/>
      <x:c r="F76" s="22" t="str"/>
      <x:c r="G76" s="22" t="str"/>
      <x:c r="H76" s="22" t="str"/>
      <x:c r="I76" s="25"/>
      <x:c r="J76" s="25"/>
      <x:c r="K76" s="22" t="str"/>
      <x:c r="L76" s="22" t="str">
        <x:v>Not started</x:v>
      </x:c>
      <x:c r="M76" s="22" t="str">
        <x:v>To be determined</x:v>
      </x:c>
      <x:c r="N76" s="22" t="str"/>
      <x:c r="O76" s="22" t="str"/>
      <x:c r="P76" s="25"/>
      <x:c r="Q76" s="22" t="str"/>
      <x:c r="R76" s="22" t="str">
        <x:v>To be determined</x:v>
      </x:c>
      <x:c r="S76" s="23" t="str">
        <x:f>IF(D76="Not applicable",IF(E76="","Justify N/A","N/A justified"),IF(D76&lt;&gt;"Applicable","Determine applicability",IF(AND(ISNUMBER(J76),J76&lt;TODAY()),"Expired",IF(L76="Verified",IF(AND(F76&lt;&gt;"",G76&lt;&gt;"",H76&lt;&gt;"",ISNUMBER(I76),K76&lt;&gt;"",Q76&lt;&gt;""),"Verified","Complete verification"),IF(OR(L76="Not started",L76="Declared",L76="Pending",L76="Expired"),L76,"Define status")))))</x:f>
        <x:v>Determine applicability</x:v>
      </x:c>
    </x:row>
    <x:row r="77" ht="48" customHeight="1">
      <x:c r="A77" s="24" t="str">
        <x:v>T058</x:v>
      </x:c>
      <x:c r="B77" s="21" t="str">
        <x:v>Executable commercial offer</x:v>
      </x:c>
      <x:c r="C77" s="21" t="str">
        <x:v>Incoterm, edition and named place/port.</x:v>
      </x:c>
      <x:c r="D77" s="22" t="str">
        <x:v>To be determined</x:v>
      </x:c>
      <x:c r="E77" s="22" t="str"/>
      <x:c r="F77" s="22" t="str"/>
      <x:c r="G77" s="22" t="str"/>
      <x:c r="H77" s="22" t="str"/>
      <x:c r="I77" s="25"/>
      <x:c r="J77" s="25"/>
      <x:c r="K77" s="22" t="str"/>
      <x:c r="L77" s="22" t="str">
        <x:v>Not started</x:v>
      </x:c>
      <x:c r="M77" s="22" t="str">
        <x:v>To be determined</x:v>
      </x:c>
      <x:c r="N77" s="22" t="str"/>
      <x:c r="O77" s="22" t="str"/>
      <x:c r="P77" s="25"/>
      <x:c r="Q77" s="22" t="str"/>
      <x:c r="R77" s="22" t="str">
        <x:v>To be determined</x:v>
      </x:c>
      <x:c r="S77" s="23" t="str">
        <x:f>IF(D77="Not applicable",IF(E77="","Justify N/A","N/A justified"),IF(D77&lt;&gt;"Applicable","Determine applicability",IF(AND(ISNUMBER(J77),J77&lt;TODAY()),"Expired",IF(L77="Verified",IF(AND(F77&lt;&gt;"",G77&lt;&gt;"",H77&lt;&gt;"",ISNUMBER(I77),K77&lt;&gt;"",Q77&lt;&gt;""),"Verified","Complete verification"),IF(OR(L77="Not started",L77="Declared",L77="Pending",L77="Expired"),L77,"Define status")))))</x:f>
        <x:v>Determine applicability</x:v>
      </x:c>
    </x:row>
    <x:row r="78" ht="48" customHeight="1">
      <x:c r="A78" s="24" t="str">
        <x:v>T059</x:v>
      </x:c>
      <x:c r="B78" s="21" t="str">
        <x:v>Executable commercial offer</x:v>
      </x:c>
      <x:c r="C78" s="21" t="str">
        <x:v>Responsibilities, costs and exclusions.</x:v>
      </x:c>
      <x:c r="D78" s="22" t="str">
        <x:v>To be determined</x:v>
      </x:c>
      <x:c r="E78" s="22" t="str"/>
      <x:c r="F78" s="22" t="str"/>
      <x:c r="G78" s="22" t="str"/>
      <x:c r="H78" s="22" t="str"/>
      <x:c r="I78" s="25"/>
      <x:c r="J78" s="25"/>
      <x:c r="K78" s="22" t="str"/>
      <x:c r="L78" s="22" t="str">
        <x:v>Not started</x:v>
      </x:c>
      <x:c r="M78" s="22" t="str">
        <x:v>To be determined</x:v>
      </x:c>
      <x:c r="N78" s="22" t="str"/>
      <x:c r="O78" s="22" t="str"/>
      <x:c r="P78" s="25"/>
      <x:c r="Q78" s="22" t="str"/>
      <x:c r="R78" s="22" t="str">
        <x:v>To be determined</x:v>
      </x:c>
      <x:c r="S78" s="23" t="str">
        <x:f>IF(D78="Not applicable",IF(E78="","Justify N/A","N/A justified"),IF(D78&lt;&gt;"Applicable","Determine applicability",IF(AND(ISNUMBER(J78),J78&lt;TODAY()),"Expired",IF(L78="Verified",IF(AND(F78&lt;&gt;"",G78&lt;&gt;"",H78&lt;&gt;"",ISNUMBER(I78),K78&lt;&gt;"",Q78&lt;&gt;""),"Verified","Complete verification"),IF(OR(L78="Not started",L78="Declared",L78="Pending",L78="Expired"),L78,"Define status")))))</x:f>
        <x:v>Determine applicability</x:v>
      </x:c>
    </x:row>
    <x:row r="79" ht="48" customHeight="1">
      <x:c r="A79" s="24" t="str">
        <x:v>T060</x:v>
      </x:c>
      <x:c r="B79" s="21" t="str">
        <x:v>Executable commercial offer</x:v>
      </x:c>
      <x:c r="C79" s="21" t="str">
        <x:v>Negotiated payment, credit and guarantees.</x:v>
      </x:c>
      <x:c r="D79" s="22" t="str">
        <x:v>To be determined</x:v>
      </x:c>
      <x:c r="E79" s="22" t="str"/>
      <x:c r="F79" s="22" t="str"/>
      <x:c r="G79" s="22" t="str"/>
      <x:c r="H79" s="22" t="str"/>
      <x:c r="I79" s="25"/>
      <x:c r="J79" s="25"/>
      <x:c r="K79" s="22" t="str"/>
      <x:c r="L79" s="22" t="str">
        <x:v>Not started</x:v>
      </x:c>
      <x:c r="M79" s="22" t="str">
        <x:v>To be determined</x:v>
      </x:c>
      <x:c r="N79" s="22" t="str"/>
      <x:c r="O79" s="22" t="str"/>
      <x:c r="P79" s="25"/>
      <x:c r="Q79" s="22" t="str"/>
      <x:c r="R79" s="22" t="str">
        <x:v>To be determined</x:v>
      </x:c>
      <x:c r="S79" s="23" t="str">
        <x:f>IF(D79="Not applicable",IF(E79="","Justify N/A","N/A justified"),IF(D79&lt;&gt;"Applicable","Determine applicability",IF(AND(ISNUMBER(J79),J79&lt;TODAY()),"Expired",IF(L79="Verified",IF(AND(F79&lt;&gt;"",G79&lt;&gt;"",H79&lt;&gt;"",ISNUMBER(I79),K79&lt;&gt;"",Q79&lt;&gt;""),"Verified","Complete verification"),IF(OR(L79="Not started",L79="Declared",L79="Pending",L79="Expired"),L79,"Define status")))))</x:f>
        <x:v>Determine applicability</x:v>
      </x:c>
    </x:row>
    <x:row r="80" ht="48" customHeight="1">
      <x:c r="A80" s="24" t="str">
        <x:v>T061</x:v>
      </x:c>
      <x:c r="B80" s="21" t="str">
        <x:v>Executable commercial offer</x:v>
      </x:c>
      <x:c r="C80" s="21" t="str">
        <x:v>Compatible production, shipment and delivery windows.</x:v>
      </x:c>
      <x:c r="D80" s="22" t="str">
        <x:v>To be determined</x:v>
      </x:c>
      <x:c r="E80" s="22" t="str"/>
      <x:c r="F80" s="22" t="str"/>
      <x:c r="G80" s="22" t="str"/>
      <x:c r="H80" s="22" t="str"/>
      <x:c r="I80" s="25"/>
      <x:c r="J80" s="25"/>
      <x:c r="K80" s="22" t="str"/>
      <x:c r="L80" s="22" t="str">
        <x:v>Not started</x:v>
      </x:c>
      <x:c r="M80" s="22" t="str">
        <x:v>To be determined</x:v>
      </x:c>
      <x:c r="N80" s="22" t="str"/>
      <x:c r="O80" s="22" t="str"/>
      <x:c r="P80" s="25"/>
      <x:c r="Q80" s="22" t="str"/>
      <x:c r="R80" s="22" t="str">
        <x:v>To be determined</x:v>
      </x:c>
      <x:c r="S80" s="23" t="str">
        <x:f>IF(D80="Not applicable",IF(E80="","Justify N/A","N/A justified"),IF(D80&lt;&gt;"Applicable","Determine applicability",IF(AND(ISNUMBER(J80),J80&lt;TODAY()),"Expired",IF(L80="Verified",IF(AND(F80&lt;&gt;"",G80&lt;&gt;"",H80&lt;&gt;"",ISNUMBER(I80),K80&lt;&gt;"",Q80&lt;&gt;""),"Verified","Complete verification"),IF(OR(L80="Not started",L80="Declared",L80="Pending",L80="Expired"),L80,"Define status")))))</x:f>
        <x:v>Determine applicability</x:v>
      </x:c>
    </x:row>
    <x:row r="81" ht="48" customHeight="1">
      <x:c r="A81" s="24" t="str">
        <x:v>T062</x:v>
      </x:c>
      <x:c r="B81" s="21" t="str">
        <x:v>Executable commercial offer</x:v>
      </x:c>
      <x:c r="C81" s="21" t="str">
        <x:v>Included documents and inspections.</x:v>
      </x:c>
      <x:c r="D81" s="22" t="str">
        <x:v>To be determined</x:v>
      </x:c>
      <x:c r="E81" s="22" t="str"/>
      <x:c r="F81" s="22" t="str"/>
      <x:c r="G81" s="22" t="str"/>
      <x:c r="H81" s="22" t="str"/>
      <x:c r="I81" s="25"/>
      <x:c r="J81" s="25"/>
      <x:c r="K81" s="22" t="str"/>
      <x:c r="L81" s="22" t="str">
        <x:v>Not started</x:v>
      </x:c>
      <x:c r="M81" s="22" t="str">
        <x:v>To be determined</x:v>
      </x:c>
      <x:c r="N81" s="22" t="str"/>
      <x:c r="O81" s="22" t="str"/>
      <x:c r="P81" s="25"/>
      <x:c r="Q81" s="22" t="str"/>
      <x:c r="R81" s="22" t="str">
        <x:v>To be determined</x:v>
      </x:c>
      <x:c r="S81" s="23" t="str">
        <x:f>IF(D81="Not applicable",IF(E81="","Justify N/A","N/A justified"),IF(D81&lt;&gt;"Applicable","Determine applicability",IF(AND(ISNUMBER(J81),J81&lt;TODAY()),"Expired",IF(L81="Verified",IF(AND(F81&lt;&gt;"",G81&lt;&gt;"",H81&lt;&gt;"",ISNUMBER(I81),K81&lt;&gt;"",Q81&lt;&gt;""),"Verified","Complete verification"),IF(OR(L81="Not started",L81="Declared",L81="Pending",L81="Expired"),L81,"Define status")))))</x:f>
        <x:v>Determine applicability</x:v>
      </x:c>
    </x:row>
    <x:row r="82" ht="48" customHeight="1">
      <x:c r="A82" s="24" t="str">
        <x:v>T063</x:v>
      </x:c>
      <x:c r="B82" s="21" t="str">
        <x:v>Executable commercial offer</x:v>
      </x:c>
      <x:c r="C82" s="21" t="str">
        <x:v>Conditions precedent and proposal limitations.</x:v>
      </x:c>
      <x:c r="D82" s="22" t="str">
        <x:v>To be determined</x:v>
      </x:c>
      <x:c r="E82" s="22" t="str"/>
      <x:c r="F82" s="22" t="str"/>
      <x:c r="G82" s="22" t="str"/>
      <x:c r="H82" s="22" t="str"/>
      <x:c r="I82" s="25"/>
      <x:c r="J82" s="25"/>
      <x:c r="K82" s="22" t="str"/>
      <x:c r="L82" s="22" t="str">
        <x:v>Not started</x:v>
      </x:c>
      <x:c r="M82" s="22" t="str">
        <x:v>To be determined</x:v>
      </x:c>
      <x:c r="N82" s="22" t="str"/>
      <x:c r="O82" s="22" t="str"/>
      <x:c r="P82" s="25"/>
      <x:c r="Q82" s="22" t="str"/>
      <x:c r="R82" s="22" t="str">
        <x:v>To be determined</x:v>
      </x:c>
      <x:c r="S82" s="23" t="str">
        <x:f>IF(D82="Not applicable",IF(E82="","Justify N/A","N/A justified"),IF(D82&lt;&gt;"Applicable","Determine applicability",IF(AND(ISNUMBER(J82),J82&lt;TODAY()),"Expired",IF(L82="Verified",IF(AND(F82&lt;&gt;"",G82&lt;&gt;"",H82&lt;&gt;"",ISNUMBER(I82),K82&lt;&gt;"",Q82&lt;&gt;""),"Verified","Complete verification"),IF(OR(L82="Not started",L82="Declared",L82="Pending",L82="Expired"),L82,"Define status")))))</x:f>
        <x:v>Determine applicability</x:v>
      </x:c>
    </x:row>
    <x:row r="83" ht="48" customHeight="1">
      <x:c r="A83" s="24" t="str">
        <x:v>T064</x:v>
      </x:c>
      <x:c r="B83" s="21" t="str">
        <x:v>Executable commercial offer</x:v>
      </x:c>
      <x:c r="C83" s="21" t="str">
        <x:v>Authorised contact person and version control.</x:v>
      </x:c>
      <x:c r="D83" s="22" t="str">
        <x:v>To be determined</x:v>
      </x:c>
      <x:c r="E83" s="22" t="str"/>
      <x:c r="F83" s="22" t="str"/>
      <x:c r="G83" s="22" t="str"/>
      <x:c r="H83" s="22" t="str"/>
      <x:c r="I83" s="25"/>
      <x:c r="J83" s="25"/>
      <x:c r="K83" s="22" t="str"/>
      <x:c r="L83" s="22" t="str">
        <x:v>Not started</x:v>
      </x:c>
      <x:c r="M83" s="22" t="str">
        <x:v>To be determined</x:v>
      </x:c>
      <x:c r="N83" s="22" t="str"/>
      <x:c r="O83" s="22" t="str"/>
      <x:c r="P83" s="25"/>
      <x:c r="Q83" s="22" t="str"/>
      <x:c r="R83" s="22" t="str">
        <x:v>To be determined</x:v>
      </x:c>
      <x:c r="S83" s="23" t="str">
        <x:f>IF(D83="Not applicable",IF(E83="","Justify N/A","N/A justified"),IF(D83&lt;&gt;"Applicable","Determine applicability",IF(AND(ISNUMBER(J83),J83&lt;TODAY()),"Expired",IF(L83="Verified",IF(AND(F83&lt;&gt;"",G83&lt;&gt;"",H83&lt;&gt;"",ISNUMBER(I83),K83&lt;&gt;"",Q83&lt;&gt;""),"Verified","Complete verification"),IF(OR(L83="Not started",L83="Declared",L83="Pending",L83="Expired"),L83,"Define status")))))</x:f>
        <x:v>Determine applicability</x:v>
      </x:c>
    </x:row>
    <x:row r="84" ht="48" customHeight="1">
      <x:c r="A84" s="24" t="str">
        <x:v>T065</x:v>
      </x:c>
      <x:c r="B84" s="21" t="str">
        <x:v>Negotiation and contract documentation</x:v>
      </x:c>
      <x:c r="C84" s="21" t="str">
        <x:v>RFQ: purchase enquiry setting out the need and specifications.</x:v>
      </x:c>
      <x:c r="D84" s="22" t="str">
        <x:v>To be determined</x:v>
      </x:c>
      <x:c r="E84" s="22" t="str"/>
      <x:c r="F84" s="22" t="str"/>
      <x:c r="G84" s="22" t="str"/>
      <x:c r="H84" s="22" t="str"/>
      <x:c r="I84" s="25"/>
      <x:c r="J84" s="25"/>
      <x:c r="K84" s="22" t="str"/>
      <x:c r="L84" s="22" t="str">
        <x:v>Not started</x:v>
      </x:c>
      <x:c r="M84" s="22" t="str">
        <x:v>To be determined</x:v>
      </x:c>
      <x:c r="N84" s="22" t="str"/>
      <x:c r="O84" s="22" t="str"/>
      <x:c r="P84" s="25"/>
      <x:c r="Q84" s="22" t="str"/>
      <x:c r="R84" s="22" t="str">
        <x:v>To be determined</x:v>
      </x:c>
      <x:c r="S84" s="23" t="str">
        <x:f>IF(D84="Not applicable",IF(E84="","Justify N/A","N/A justified"),IF(D84&lt;&gt;"Applicable","Determine applicability",IF(AND(ISNUMBER(J84),J84&lt;TODAY()),"Expired",IF(L84="Verified",IF(AND(F84&lt;&gt;"",G84&lt;&gt;"",H84&lt;&gt;"",ISNUMBER(I84),K84&lt;&gt;"",Q84&lt;&gt;""),"Verified","Complete verification"),IF(OR(L84="Not started",L84="Declared",L84="Pending",L84="Expired"),L84,"Define status")))))</x:f>
        <x:v>Determine applicability</x:v>
      </x:c>
    </x:row>
    <x:row r="85" ht="48" customHeight="1">
      <x:c r="A85" s="24" t="str">
        <x:v>T066</x:v>
      </x:c>
      <x:c r="B85" s="21" t="str">
        <x:v>Negotiation and contract documentation</x:v>
      </x:c>
      <x:c r="C85" s="21" t="str">
        <x:v>LOI: intent, subject matter, signatory and explicit limits on binding effect.</x:v>
      </x:c>
      <x:c r="D85" s="22" t="str">
        <x:v>To be determined</x:v>
      </x:c>
      <x:c r="E85" s="22" t="str"/>
      <x:c r="F85" s="22" t="str"/>
      <x:c r="G85" s="22" t="str"/>
      <x:c r="H85" s="22" t="str"/>
      <x:c r="I85" s="25"/>
      <x:c r="J85" s="25"/>
      <x:c r="K85" s="22" t="str"/>
      <x:c r="L85" s="22" t="str">
        <x:v>Not started</x:v>
      </x:c>
      <x:c r="M85" s="22" t="str">
        <x:v>To be determined</x:v>
      </x:c>
      <x:c r="N85" s="22" t="str"/>
      <x:c r="O85" s="22" t="str"/>
      <x:c r="P85" s="25"/>
      <x:c r="Q85" s="22" t="str"/>
      <x:c r="R85" s="22" t="str">
        <x:v>To be determined</x:v>
      </x:c>
      <x:c r="S85" s="23" t="str">
        <x:f>IF(D85="Not applicable",IF(E85="","Justify N/A","N/A justified"),IF(D85&lt;&gt;"Applicable","Determine applicability",IF(AND(ISNUMBER(J85),J85&lt;TODAY()),"Expired",IF(L85="Verified",IF(AND(F85&lt;&gt;"",G85&lt;&gt;"",H85&lt;&gt;"",ISNUMBER(I85),K85&lt;&gt;"",Q85&lt;&gt;""),"Verified","Complete verification"),IF(OR(L85="Not started",L85="Declared",L85="Pending",L85="Expired"),L85,"Define status")))))</x:f>
        <x:v>Determine applicability</x:v>
      </x:c>
    </x:row>
    <x:row r="86" ht="48" customHeight="1">
      <x:c r="A86" s="24" t="str">
        <x:v>T067</x:v>
      </x:c>
      <x:c r="B86" s="21" t="str">
        <x:v>Negotiation and contract documentation</x:v>
      </x:c>
      <x:c r="C86" s="21" t="str">
        <x:v>SCO: seller's preliminary offer with availability and conditions.</x:v>
      </x:c>
      <x:c r="D86" s="22" t="str">
        <x:v>To be determined</x:v>
      </x:c>
      <x:c r="E86" s="22" t="str"/>
      <x:c r="F86" s="22" t="str"/>
      <x:c r="G86" s="22" t="str"/>
      <x:c r="H86" s="22" t="str"/>
      <x:c r="I86" s="25"/>
      <x:c r="J86" s="25"/>
      <x:c r="K86" s="22" t="str"/>
      <x:c r="L86" s="22" t="str">
        <x:v>Not started</x:v>
      </x:c>
      <x:c r="M86" s="22" t="str">
        <x:v>To be determined</x:v>
      </x:c>
      <x:c r="N86" s="22" t="str"/>
      <x:c r="O86" s="22" t="str"/>
      <x:c r="P86" s="25"/>
      <x:c r="Q86" s="22" t="str"/>
      <x:c r="R86" s="22" t="str">
        <x:v>To be determined</x:v>
      </x:c>
      <x:c r="S86" s="23" t="str">
        <x:f>IF(D86="Not applicable",IF(E86="","Justify N/A","N/A justified"),IF(D86&lt;&gt;"Applicable","Determine applicability",IF(AND(ISNUMBER(J86),J86&lt;TODAY()),"Expired",IF(L86="Verified",IF(AND(F86&lt;&gt;"",G86&lt;&gt;"",H86&lt;&gt;"",ISNUMBER(I86),K86&lt;&gt;"",Q86&lt;&gt;""),"Verified","Complete verification"),IF(OR(L86="Not started",L86="Declared",L86="Pending",L86="Expired"),L86,"Define status")))))</x:f>
        <x:v>Determine applicability</x:v>
      </x:c>
    </x:row>
    <x:row r="87" ht="48" customHeight="1">
      <x:c r="A87" s="24" t="str">
        <x:v>T068</x:v>
      </x:c>
      <x:c r="B87" s="21" t="str">
        <x:v>Negotiation and contract documentation</x:v>
      </x:c>
      <x:c r="C87" s="21" t="str">
        <x:v>FCO: detailed corporate offer, if used in the process.</x:v>
      </x:c>
      <x:c r="D87" s="22" t="str">
        <x:v>To be determined</x:v>
      </x:c>
      <x:c r="E87" s="22" t="str"/>
      <x:c r="F87" s="22" t="str"/>
      <x:c r="G87" s="22" t="str"/>
      <x:c r="H87" s="22" t="str"/>
      <x:c r="I87" s="25"/>
      <x:c r="J87" s="25"/>
      <x:c r="K87" s="22" t="str"/>
      <x:c r="L87" s="22" t="str">
        <x:v>Not started</x:v>
      </x:c>
      <x:c r="M87" s="22" t="str">
        <x:v>To be determined</x:v>
      </x:c>
      <x:c r="N87" s="22" t="str"/>
      <x:c r="O87" s="22" t="str"/>
      <x:c r="P87" s="25"/>
      <x:c r="Q87" s="22" t="str"/>
      <x:c r="R87" s="22" t="str">
        <x:v>To be determined</x:v>
      </x:c>
      <x:c r="S87" s="23" t="str">
        <x:f>IF(D87="Not applicable",IF(E87="","Justify N/A","N/A justified"),IF(D87&lt;&gt;"Applicable","Determine applicability",IF(AND(ISNUMBER(J87),J87&lt;TODAY()),"Expired",IF(L87="Verified",IF(AND(F87&lt;&gt;"",G87&lt;&gt;"",H87&lt;&gt;"",ISNUMBER(I87),K87&lt;&gt;"",Q87&lt;&gt;""),"Verified","Complete verification"),IF(OR(L87="Not started",L87="Declared",L87="Pending",L87="Expired"),L87,"Define status")))))</x:f>
        <x:v>Determine applicability</x:v>
      </x:c>
    </x:row>
    <x:row r="88" ht="48" customHeight="1">
      <x:c r="A88" s="24" t="str">
        <x:v>T069</x:v>
      </x:c>
      <x:c r="B88" s="21" t="str">
        <x:v>Negotiation and contract documentation</x:v>
      </x:c>
      <x:c r="C88" s="21" t="str">
        <x:v>PO/ICPO: order with terms, authority and a defined acceptance process.</x:v>
      </x:c>
      <x:c r="D88" s="22" t="str">
        <x:v>To be determined</x:v>
      </x:c>
      <x:c r="E88" s="22" t="str"/>
      <x:c r="F88" s="22" t="str"/>
      <x:c r="G88" s="22" t="str"/>
      <x:c r="H88" s="22" t="str"/>
      <x:c r="I88" s="25"/>
      <x:c r="J88" s="25"/>
      <x:c r="K88" s="22" t="str"/>
      <x:c r="L88" s="22" t="str">
        <x:v>Not started</x:v>
      </x:c>
      <x:c r="M88" s="22" t="str">
        <x:v>To be determined</x:v>
      </x:c>
      <x:c r="N88" s="22" t="str"/>
      <x:c r="O88" s="22" t="str"/>
      <x:c r="P88" s="25"/>
      <x:c r="Q88" s="22" t="str"/>
      <x:c r="R88" s="22" t="str">
        <x:v>To be determined</x:v>
      </x:c>
      <x:c r="S88" s="23" t="str">
        <x:f>IF(D88="Not applicable",IF(E88="","Justify N/A","N/A justified"),IF(D88&lt;&gt;"Applicable","Determine applicability",IF(AND(ISNUMBER(J88),J88&lt;TODAY()),"Expired",IF(L88="Verified",IF(AND(F88&lt;&gt;"",G88&lt;&gt;"",H88&lt;&gt;"",ISNUMBER(I88),K88&lt;&gt;"",Q88&lt;&gt;""),"Verified","Complete verification"),IF(OR(L88="Not started",L88="Declared",L88="Pending",L88="Expired"),L88,"Define status")))))</x:f>
        <x:v>Determine applicability</x:v>
      </x:c>
    </x:row>
    <x:row r="89" ht="48" customHeight="1">
      <x:c r="A89" s="24" t="str">
        <x:v>T070</x:v>
      </x:c>
      <x:c r="B89" s="21" t="str">
        <x:v>Negotiation and contract documentation</x:v>
      </x:c>
      <x:c r="C89" s="21" t="str">
        <x:v>Proforma invoice consistent with the negotiation.</x:v>
      </x:c>
      <x:c r="D89" s="22" t="str">
        <x:v>To be determined</x:v>
      </x:c>
      <x:c r="E89" s="22" t="str"/>
      <x:c r="F89" s="22" t="str"/>
      <x:c r="G89" s="22" t="str"/>
      <x:c r="H89" s="22" t="str"/>
      <x:c r="I89" s="25"/>
      <x:c r="J89" s="25"/>
      <x:c r="K89" s="22" t="str"/>
      <x:c r="L89" s="22" t="str">
        <x:v>Not started</x:v>
      </x:c>
      <x:c r="M89" s="22" t="str">
        <x:v>To be determined</x:v>
      </x:c>
      <x:c r="N89" s="22" t="str"/>
      <x:c r="O89" s="22" t="str"/>
      <x:c r="P89" s="25"/>
      <x:c r="Q89" s="22" t="str"/>
      <x:c r="R89" s="22" t="str">
        <x:v>To be determined</x:v>
      </x:c>
      <x:c r="S89" s="23" t="str">
        <x:f>IF(D89="Not applicable",IF(E89="","Justify N/A","N/A justified"),IF(D89&lt;&gt;"Applicable","Determine applicability",IF(AND(ISNUMBER(J89),J89&lt;TODAY()),"Expired",IF(L89="Verified",IF(AND(F89&lt;&gt;"",G89&lt;&gt;"",H89&lt;&gt;"",ISNUMBER(I89),K89&lt;&gt;"",Q89&lt;&gt;""),"Verified","Complete verification"),IF(OR(L89="Not started",L89="Declared",L89="Pending",L89="Expired"),L89,"Define status")))))</x:f>
        <x:v>Determine applicability</x:v>
      </x:c>
    </x:row>
    <x:row r="90" ht="48" customHeight="1">
      <x:c r="A90" s="24" t="str">
        <x:v>T071</x:v>
      </x:c>
      <x:c r="B90" s="21" t="str">
        <x:v>Negotiation and contract documentation</x:v>
      </x:c>
      <x:c r="C90" s="21" t="str">
        <x:v>NDA for confidential information, when necessary.</x:v>
      </x:c>
      <x:c r="D90" s="22" t="str">
        <x:v>To be determined</x:v>
      </x:c>
      <x:c r="E90" s="22" t="str"/>
      <x:c r="F90" s="22" t="str"/>
      <x:c r="G90" s="22" t="str"/>
      <x:c r="H90" s="22" t="str"/>
      <x:c r="I90" s="25"/>
      <x:c r="J90" s="25"/>
      <x:c r="K90" s="22" t="str"/>
      <x:c r="L90" s="22" t="str">
        <x:v>Not started</x:v>
      </x:c>
      <x:c r="M90" s="22" t="str">
        <x:v>To be determined</x:v>
      </x:c>
      <x:c r="N90" s="22" t="str"/>
      <x:c r="O90" s="22" t="str"/>
      <x:c r="P90" s="25"/>
      <x:c r="Q90" s="22" t="str"/>
      <x:c r="R90" s="22" t="str">
        <x:v>To be determined</x:v>
      </x:c>
      <x:c r="S90" s="23" t="str">
        <x:f>IF(D90="Not applicable",IF(E90="","Justify N/A","N/A justified"),IF(D90&lt;&gt;"Applicable","Determine applicability",IF(AND(ISNUMBER(J90),J90&lt;TODAY()),"Expired",IF(L90="Verified",IF(AND(F90&lt;&gt;"",G90&lt;&gt;"",H90&lt;&gt;"",ISNUMBER(I90),K90&lt;&gt;"",Q90&lt;&gt;""),"Verified","Complete verification"),IF(OR(L90="Not started",L90="Declared",L90="Pending",L90="Expired"),L90,"Define status")))))</x:f>
        <x:v>Determine applicability</x:v>
      </x:c>
    </x:row>
    <x:row r="91" ht="48" customHeight="1">
      <x:c r="A91" s="24" t="str">
        <x:v>T072</x:v>
      </x:c>
      <x:c r="B91" s="21" t="str">
        <x:v>Negotiation and contract documentation</x:v>
      </x:c>
      <x:c r="C91" s="21" t="str">
        <x:v>NCNDA where there is a concrete need to govern confidentiality and non-circumvention.</x:v>
      </x:c>
      <x:c r="D91" s="22" t="str">
        <x:v>To be determined</x:v>
      </x:c>
      <x:c r="E91" s="22" t="str"/>
      <x:c r="F91" s="22" t="str"/>
      <x:c r="G91" s="22" t="str"/>
      <x:c r="H91" s="22" t="str"/>
      <x:c r="I91" s="25"/>
      <x:c r="J91" s="25"/>
      <x:c r="K91" s="22" t="str"/>
      <x:c r="L91" s="22" t="str">
        <x:v>Not started</x:v>
      </x:c>
      <x:c r="M91" s="22" t="str">
        <x:v>To be determined</x:v>
      </x:c>
      <x:c r="N91" s="22" t="str"/>
      <x:c r="O91" s="22" t="str"/>
      <x:c r="P91" s="25"/>
      <x:c r="Q91" s="22" t="str"/>
      <x:c r="R91" s="22" t="str">
        <x:v>To be determined</x:v>
      </x:c>
      <x:c r="S91" s="23" t="str">
        <x:f>IF(D91="Not applicable",IF(E91="","Justify N/A","N/A justified"),IF(D91&lt;&gt;"Applicable","Determine applicability",IF(AND(ISNUMBER(J91),J91&lt;TODAY()),"Expired",IF(L91="Verified",IF(AND(F91&lt;&gt;"",G91&lt;&gt;"",H91&lt;&gt;"",ISNUMBER(I91),K91&lt;&gt;"",Q91&lt;&gt;""),"Verified","Complete verification"),IF(OR(L91="Not started",L91="Declared",L91="Pending",L91="Expired"),L91,"Define status")))))</x:f>
        <x:v>Determine applicability</x:v>
      </x:c>
    </x:row>
    <x:row r="92" ht="48" customHeight="1">
      <x:c r="A92" s="24" t="str">
        <x:v>T073</x:v>
      </x:c>
      <x:c r="B92" s="21" t="str">
        <x:v>Negotiation and contract documentation</x:v>
      </x:c>
      <x:c r="C92" s="21" t="str">
        <x:v>Mandate/agency/intermediation agreement defining powers and responsibilities.</x:v>
      </x:c>
      <x:c r="D92" s="22" t="str">
        <x:v>To be determined</x:v>
      </x:c>
      <x:c r="E92" s="22" t="str"/>
      <x:c r="F92" s="22" t="str"/>
      <x:c r="G92" s="22" t="str"/>
      <x:c r="H92" s="22" t="str"/>
      <x:c r="I92" s="25"/>
      <x:c r="J92" s="25"/>
      <x:c r="K92" s="22" t="str"/>
      <x:c r="L92" s="22" t="str">
        <x:v>Not started</x:v>
      </x:c>
      <x:c r="M92" s="22" t="str">
        <x:v>To be determined</x:v>
      </x:c>
      <x:c r="N92" s="22" t="str"/>
      <x:c r="O92" s="22" t="str"/>
      <x:c r="P92" s="25"/>
      <x:c r="Q92" s="22" t="str"/>
      <x:c r="R92" s="22" t="str">
        <x:v>To be determined</x:v>
      </x:c>
      <x:c r="S92" s="23" t="str">
        <x:f>IF(D92="Not applicable",IF(E92="","Justify N/A","N/A justified"),IF(D92&lt;&gt;"Applicable","Determine applicability",IF(AND(ISNUMBER(J92),J92&lt;TODAY()),"Expired",IF(L92="Verified",IF(AND(F92&lt;&gt;"",G92&lt;&gt;"",H92&lt;&gt;"",ISNUMBER(I92),K92&lt;&gt;"",Q92&lt;&gt;""),"Verified","Complete verification"),IF(OR(L92="Not started",L92="Declared",L92="Pending",L92="Expired"),L92,"Define status")))))</x:f>
        <x:v>Determine applicability</x:v>
      </x:c>
    </x:row>
    <x:row r="93" ht="48" customHeight="1">
      <x:c r="A93" s="24" t="str">
        <x:v>T074</x:v>
      </x:c>
      <x:c r="B93" s="21" t="str">
        <x:v>Negotiation and contract documentation</x:v>
      </x:c>
      <x:c r="C93" s="21" t="str">
        <x:v>IMFPA or commission agreement specifying beneficiaries, calculation basis, payment trigger and conditions.</x:v>
      </x:c>
      <x:c r="D93" s="22" t="str">
        <x:v>To be determined</x:v>
      </x:c>
      <x:c r="E93" s="22" t="str"/>
      <x:c r="F93" s="22" t="str"/>
      <x:c r="G93" s="22" t="str"/>
      <x:c r="H93" s="22" t="str"/>
      <x:c r="I93" s="25"/>
      <x:c r="J93" s="25"/>
      <x:c r="K93" s="22" t="str"/>
      <x:c r="L93" s="22" t="str">
        <x:v>Not started</x:v>
      </x:c>
      <x:c r="M93" s="22" t="str">
        <x:v>To be determined</x:v>
      </x:c>
      <x:c r="N93" s="22" t="str"/>
      <x:c r="O93" s="22" t="str"/>
      <x:c r="P93" s="25"/>
      <x:c r="Q93" s="22" t="str"/>
      <x:c r="R93" s="22" t="str">
        <x:v>To be determined</x:v>
      </x:c>
      <x:c r="S93" s="23" t="str">
        <x:f>IF(D93="Not applicable",IF(E93="","Justify N/A","N/A justified"),IF(D93&lt;&gt;"Applicable","Determine applicability",IF(AND(ISNUMBER(J93),J93&lt;TODAY()),"Expired",IF(L93="Verified",IF(AND(F93&lt;&gt;"",G93&lt;&gt;"",H93&lt;&gt;"",ISNUMBER(I93),K93&lt;&gt;"",Q93&lt;&gt;""),"Verified","Complete verification"),IF(OR(L93="Not started",L93="Declared",L93="Pending",L93="Expired"),L93,"Define status")))))</x:f>
        <x:v>Determine applicability</x:v>
      </x:c>
    </x:row>
    <x:row r="94" ht="48" customHeight="1">
      <x:c r="A94" s="24" t="str">
        <x:v>T075</x:v>
      </x:c>
      <x:c r="B94" s="21" t="str">
        <x:v>Negotiation and contract documentation</x:v>
      </x:c>
      <x:c r="C94" s="21" t="str">
        <x:v>SPA/purchase and sale contract with effective obligations for the parties.</x:v>
      </x:c>
      <x:c r="D94" s="22" t="str">
        <x:v>To be determined</x:v>
      </x:c>
      <x:c r="E94" s="22" t="str"/>
      <x:c r="F94" s="22" t="str"/>
      <x:c r="G94" s="22" t="str"/>
      <x:c r="H94" s="22" t="str"/>
      <x:c r="I94" s="25"/>
      <x:c r="J94" s="25"/>
      <x:c r="K94" s="22" t="str"/>
      <x:c r="L94" s="22" t="str">
        <x:v>Not started</x:v>
      </x:c>
      <x:c r="M94" s="22" t="str">
        <x:v>To be determined</x:v>
      </x:c>
      <x:c r="N94" s="22" t="str"/>
      <x:c r="O94" s="22" t="str"/>
      <x:c r="P94" s="25"/>
      <x:c r="Q94" s="22" t="str"/>
      <x:c r="R94" s="22" t="str">
        <x:v>To be determined</x:v>
      </x:c>
      <x:c r="S94" s="23" t="str">
        <x:f>IF(D94="Not applicable",IF(E94="","Justify N/A","N/A justified"),IF(D94&lt;&gt;"Applicable","Determine applicability",IF(AND(ISNUMBER(J94),J94&lt;TODAY()),"Expired",IF(L94="Verified",IF(AND(F94&lt;&gt;"",G94&lt;&gt;"",H94&lt;&gt;"",ISNUMBER(I94),K94&lt;&gt;"",Q94&lt;&gt;""),"Verified","Complete verification"),IF(OR(L94="Not started",L94="Declared",L94="Pending",L94="Expired"),L94,"Define status")))))</x:f>
        <x:v>Determine applicability</x:v>
      </x:c>
    </x:row>
    <x:row r="95" ht="48" customHeight="1">
      <x:c r="A95" s="24" t="str">
        <x:v>T076</x:v>
      </x:c>
      <x:c r="B95" s="21" t="str">
        <x:v>Negotiation and contract documentation</x:v>
      </x:c>
      <x:c r="C95" s="21" t="str">
        <x:v>Quality, delivery, payment, ownership and risk addressed.</x:v>
      </x:c>
      <x:c r="D95" s="22" t="str">
        <x:v>To be determined</x:v>
      </x:c>
      <x:c r="E95" s="22" t="str"/>
      <x:c r="F95" s="22" t="str"/>
      <x:c r="G95" s="22" t="str"/>
      <x:c r="H95" s="22" t="str"/>
      <x:c r="I95" s="25"/>
      <x:c r="J95" s="25"/>
      <x:c r="K95" s="22" t="str"/>
      <x:c r="L95" s="22" t="str">
        <x:v>Not started</x:v>
      </x:c>
      <x:c r="M95" s="22" t="str">
        <x:v>To be determined</x:v>
      </x:c>
      <x:c r="N95" s="22" t="str"/>
      <x:c r="O95" s="22" t="str"/>
      <x:c r="P95" s="25"/>
      <x:c r="Q95" s="22" t="str"/>
      <x:c r="R95" s="22" t="str">
        <x:v>To be determined</x:v>
      </x:c>
      <x:c r="S95" s="23" t="str">
        <x:f>IF(D95="Not applicable",IF(E95="","Justify N/A","N/A justified"),IF(D95&lt;&gt;"Applicable","Determine applicability",IF(AND(ISNUMBER(J95),J95&lt;TODAY()),"Expired",IF(L95="Verified",IF(AND(F95&lt;&gt;"",G95&lt;&gt;"",H95&lt;&gt;"",ISNUMBER(I95),K95&lt;&gt;"",Q95&lt;&gt;""),"Verified","Complete verification"),IF(OR(L95="Not started",L95="Declared",L95="Pending",L95="Expired"),L95,"Define status")))))</x:f>
        <x:v>Determine applicability</x:v>
      </x:c>
    </x:row>
    <x:row r="96" ht="48" customHeight="1">
      <x:c r="A96" s="24" t="str">
        <x:v>T077</x:v>
      </x:c>
      <x:c r="B96" s="21" t="str">
        <x:v>Negotiation and contract documentation</x:v>
      </x:c>
      <x:c r="C96" s="21" t="str">
        <x:v>Governing law, prevailing language and dispute resolution.</x:v>
      </x:c>
      <x:c r="D96" s="22" t="str">
        <x:v>To be determined</x:v>
      </x:c>
      <x:c r="E96" s="22" t="str"/>
      <x:c r="F96" s="22" t="str"/>
      <x:c r="G96" s="22" t="str"/>
      <x:c r="H96" s="22" t="str"/>
      <x:c r="I96" s="25"/>
      <x:c r="J96" s="25"/>
      <x:c r="K96" s="22" t="str"/>
      <x:c r="L96" s="22" t="str">
        <x:v>Not started</x:v>
      </x:c>
      <x:c r="M96" s="22" t="str">
        <x:v>To be determined</x:v>
      </x:c>
      <x:c r="N96" s="22" t="str"/>
      <x:c r="O96" s="22" t="str"/>
      <x:c r="P96" s="25"/>
      <x:c r="Q96" s="22" t="str"/>
      <x:c r="R96" s="22" t="str">
        <x:v>To be determined</x:v>
      </x:c>
      <x:c r="S96" s="23" t="str">
        <x:f>IF(D96="Not applicable",IF(E96="","Justify N/A","N/A justified"),IF(D96&lt;&gt;"Applicable","Determine applicability",IF(AND(ISNUMBER(J96),J96&lt;TODAY()),"Expired",IF(L96="Verified",IF(AND(F96&lt;&gt;"",G96&lt;&gt;"",H96&lt;&gt;"",ISNUMBER(I96),K96&lt;&gt;"",Q96&lt;&gt;""),"Verified","Complete verification"),IF(OR(L96="Not started",L96="Declared",L96="Pending",L96="Expired"),L96,"Define status")))))</x:f>
        <x:v>Determine applicability</x:v>
      </x:c>
    </x:row>
    <x:row r="97" ht="48" customHeight="1">
      <x:c r="A97" s="24" t="str">
        <x:v>T078</x:v>
      </x:c>
      <x:c r="B97" s="21" t="str">
        <x:v>Negotiation and contract documentation</x:v>
      </x:c>
      <x:c r="C97" s="21" t="str">
        <x:v>Default, force majeure, claims and termination.</x:v>
      </x:c>
      <x:c r="D97" s="22" t="str">
        <x:v>To be determined</x:v>
      </x:c>
      <x:c r="E97" s="22" t="str"/>
      <x:c r="F97" s="22" t="str"/>
      <x:c r="G97" s="22" t="str"/>
      <x:c r="H97" s="22" t="str"/>
      <x:c r="I97" s="25"/>
      <x:c r="J97" s="25"/>
      <x:c r="K97" s="22" t="str"/>
      <x:c r="L97" s="22" t="str">
        <x:v>Not started</x:v>
      </x:c>
      <x:c r="M97" s="22" t="str">
        <x:v>To be determined</x:v>
      </x:c>
      <x:c r="N97" s="22" t="str"/>
      <x:c r="O97" s="22" t="str"/>
      <x:c r="P97" s="25"/>
      <x:c r="Q97" s="22" t="str"/>
      <x:c r="R97" s="22" t="str">
        <x:v>To be determined</x:v>
      </x:c>
      <x:c r="S97" s="23" t="str">
        <x:f>IF(D97="Not applicable",IF(E97="","Justify N/A","N/A justified"),IF(D97&lt;&gt;"Applicable","Determine applicability",IF(AND(ISNUMBER(J97),J97&lt;TODAY()),"Expired",IF(L97="Verified",IF(AND(F97&lt;&gt;"",G97&lt;&gt;"",H97&lt;&gt;"",ISNUMBER(I97),K97&lt;&gt;"",Q97&lt;&gt;""),"Verified","Complete verification"),IF(OR(L97="Not started",L97="Declared",L97="Pending",L97="Expired"),L97,"Define status")))))</x:f>
        <x:v>Determine applicability</x:v>
      </x:c>
    </x:row>
    <x:row r="98" ht="48" customHeight="1">
      <x:c r="A98" s="24" t="str">
        <x:v>T079</x:v>
      </x:c>
      <x:c r="B98" s="21" t="str">
        <x:v>Negotiation and contract documentation</x:v>
      </x:c>
      <x:c r="C98" s="21" t="str">
        <x:v>Verifiable signatures, amendments and preserved history.</x:v>
      </x:c>
      <x:c r="D98" s="22" t="str">
        <x:v>To be determined</x:v>
      </x:c>
      <x:c r="E98" s="22" t="str"/>
      <x:c r="F98" s="22" t="str"/>
      <x:c r="G98" s="22" t="str"/>
      <x:c r="H98" s="22" t="str"/>
      <x:c r="I98" s="25"/>
      <x:c r="J98" s="25"/>
      <x:c r="K98" s="22" t="str"/>
      <x:c r="L98" s="22" t="str">
        <x:v>Not started</x:v>
      </x:c>
      <x:c r="M98" s="22" t="str">
        <x:v>To be determined</x:v>
      </x:c>
      <x:c r="N98" s="22" t="str"/>
      <x:c r="O98" s="22" t="str"/>
      <x:c r="P98" s="25"/>
      <x:c r="Q98" s="22" t="str"/>
      <x:c r="R98" s="22" t="str">
        <x:v>To be determined</x:v>
      </x:c>
      <x:c r="S98" s="23" t="str">
        <x:f>IF(D98="Not applicable",IF(E98="","Justify N/A","N/A justified"),IF(D98&lt;&gt;"Applicable","Determine applicability",IF(AND(ISNUMBER(J98),J98&lt;TODAY()),"Expired",IF(L98="Verified",IF(AND(F98&lt;&gt;"",G98&lt;&gt;"",H98&lt;&gt;"",ISNUMBER(I98),K98&lt;&gt;"",Q98&lt;&gt;""),"Verified","Complete verification"),IF(OR(L98="Not started",L98="Declared",L98="Pending",L98="Expired"),L98,"Define status")))))</x:f>
        <x:v>Determine applicability</x:v>
      </x:c>
    </x:row>
    <x:row r="99" ht="48" customHeight="1">
      <x:c r="A99" s="24" t="str">
        <x:v>T080</x:v>
      </x:c>
      <x:c r="B99" s="21" t="str">
        <x:v>Financial capacity and payment</x:v>
      </x:c>
      <x:c r="C99" s="21" t="str">
        <x:v>Cash and working capital to support the complete cycle.</x:v>
      </x:c>
      <x:c r="D99" s="22" t="str">
        <x:v>To be determined</x:v>
      </x:c>
      <x:c r="E99" s="22" t="str"/>
      <x:c r="F99" s="22" t="str"/>
      <x:c r="G99" s="22" t="str"/>
      <x:c r="H99" s="22" t="str"/>
      <x:c r="I99" s="25"/>
      <x:c r="J99" s="25"/>
      <x:c r="K99" s="22" t="str"/>
      <x:c r="L99" s="22" t="str">
        <x:v>Not started</x:v>
      </x:c>
      <x:c r="M99" s="22" t="str">
        <x:v>To be determined</x:v>
      </x:c>
      <x:c r="N99" s="22" t="str"/>
      <x:c r="O99" s="22" t="str"/>
      <x:c r="P99" s="25"/>
      <x:c r="Q99" s="22" t="str"/>
      <x:c r="R99" s="22" t="str">
        <x:v>To be determined</x:v>
      </x:c>
      <x:c r="S99" s="23" t="str">
        <x:f>IF(D99="Not applicable",IF(E99="","Justify N/A","N/A justified"),IF(D99&lt;&gt;"Applicable","Determine applicability",IF(AND(ISNUMBER(J99),J99&lt;TODAY()),"Expired",IF(L99="Verified",IF(AND(F99&lt;&gt;"",G99&lt;&gt;"",H99&lt;&gt;"",ISNUMBER(I99),K99&lt;&gt;"",Q99&lt;&gt;""),"Verified","Complete verification"),IF(OR(L99="Not started",L99="Declared",L99="Pending",L99="Expired"),L99,"Define status")))))</x:f>
        <x:v>Determine applicability</x:v>
      </x:c>
    </x:row>
    <x:row r="100" ht="48" customHeight="1">
      <x:c r="A100" s="24" t="str">
        <x:v>T081</x:v>
      </x:c>
      <x:c r="B100" s="21" t="str">
        <x:v>Financial capacity and payment</x:v>
      </x:c>
      <x:c r="C100" s="21" t="str">
        <x:v>Financial statements and credit references when justified.</x:v>
      </x:c>
      <x:c r="D100" s="22" t="str">
        <x:v>To be determined</x:v>
      </x:c>
      <x:c r="E100" s="22" t="str"/>
      <x:c r="F100" s="22" t="str"/>
      <x:c r="G100" s="22" t="str"/>
      <x:c r="H100" s="22" t="str"/>
      <x:c r="I100" s="25"/>
      <x:c r="J100" s="25"/>
      <x:c r="K100" s="22" t="str"/>
      <x:c r="L100" s="22" t="str">
        <x:v>Not started</x:v>
      </x:c>
      <x:c r="M100" s="22" t="str">
        <x:v>To be determined</x:v>
      </x:c>
      <x:c r="N100" s="22" t="str"/>
      <x:c r="O100" s="22" t="str"/>
      <x:c r="P100" s="25"/>
      <x:c r="Q100" s="22" t="str"/>
      <x:c r="R100" s="22" t="str">
        <x:v>To be determined</x:v>
      </x:c>
      <x:c r="S100" s="23" t="str">
        <x:f>IF(D100="Not applicable",IF(E100="","Justify N/A","N/A justified"),IF(D100&lt;&gt;"Applicable","Determine applicability",IF(AND(ISNUMBER(J100),J100&lt;TODAY()),"Expired",IF(L100="Verified",IF(AND(F100&lt;&gt;"",G100&lt;&gt;"",H100&lt;&gt;"",ISNUMBER(I100),K100&lt;&gt;"",Q100&lt;&gt;""),"Verified","Complete verification"),IF(OR(L100="Not started",L100="Declared",L100="Pending",L100="Expired"),L100,"Define status")))))</x:f>
        <x:v>Determine applicability</x:v>
      </x:c>
    </x:row>
    <x:row r="101" ht="48" customHeight="1">
      <x:c r="A101" s="24" t="str">
        <x:v>T082</x:v>
      </x:c>
      <x:c r="B101" s="21" t="str">
        <x:v>Financial capacity and payment</x:v>
      </x:c>
      <x:c r="C101" s="21" t="str">
        <x:v>Buyer exposure limit and default risk.</x:v>
      </x:c>
      <x:c r="D101" s="22" t="str">
        <x:v>To be determined</x:v>
      </x:c>
      <x:c r="E101" s="22" t="str"/>
      <x:c r="F101" s="22" t="str"/>
      <x:c r="G101" s="22" t="str"/>
      <x:c r="H101" s="22" t="str"/>
      <x:c r="I101" s="25"/>
      <x:c r="J101" s="25"/>
      <x:c r="K101" s="22" t="str"/>
      <x:c r="L101" s="22" t="str">
        <x:v>Not started</x:v>
      </x:c>
      <x:c r="M101" s="22" t="str">
        <x:v>To be determined</x:v>
      </x:c>
      <x:c r="N101" s="22" t="str"/>
      <x:c r="O101" s="22" t="str"/>
      <x:c r="P101" s="25"/>
      <x:c r="Q101" s="22" t="str"/>
      <x:c r="R101" s="22" t="str">
        <x:v>To be determined</x:v>
      </x:c>
      <x:c r="S101" s="23" t="str">
        <x:f>IF(D101="Not applicable",IF(E101="","Justify N/A","N/A justified"),IF(D101&lt;&gt;"Applicable","Determine applicability",IF(AND(ISNUMBER(J101),J101&lt;TODAY()),"Expired",IF(L101="Verified",IF(AND(F101&lt;&gt;"",G101&lt;&gt;"",H101&lt;&gt;"",ISNUMBER(I101),K101&lt;&gt;"",Q101&lt;&gt;""),"Verified","Complete verification"),IF(OR(L101="Not started",L101="Declared",L101="Pending",L101="Expired"),L101,"Define status")))))</x:f>
        <x:v>Determine applicability</x:v>
      </x:c>
    </x:row>
    <x:row r="102" ht="48" customHeight="1">
      <x:c r="A102" s="24" t="str">
        <x:v>T083</x:v>
      </x:c>
      <x:c r="B102" s="21" t="str">
        <x:v>Financial capacity and payment</x:v>
      </x:c>
      <x:c r="C102" s="21" t="str">
        <x:v>Bank and account consistent with the contracting party; third parties explained and approved.</x:v>
      </x:c>
      <x:c r="D102" s="22" t="str">
        <x:v>To be determined</x:v>
      </x:c>
      <x:c r="E102" s="22" t="str"/>
      <x:c r="F102" s="22" t="str"/>
      <x:c r="G102" s="22" t="str"/>
      <x:c r="H102" s="22" t="str"/>
      <x:c r="I102" s="25"/>
      <x:c r="J102" s="25"/>
      <x:c r="K102" s="22" t="str"/>
      <x:c r="L102" s="22" t="str">
        <x:v>Not started</x:v>
      </x:c>
      <x:c r="M102" s="22" t="str">
        <x:v>To be determined</x:v>
      </x:c>
      <x:c r="N102" s="22" t="str"/>
      <x:c r="O102" s="22" t="str"/>
      <x:c r="P102" s="25"/>
      <x:c r="Q102" s="22" t="str"/>
      <x:c r="R102" s="22" t="str">
        <x:v>To be determined</x:v>
      </x:c>
      <x:c r="S102" s="23" t="str">
        <x:f>IF(D102="Not applicable",IF(E102="","Justify N/A","N/A justified"),IF(D102&lt;&gt;"Applicable","Determine applicability",IF(AND(ISNUMBER(J102),J102&lt;TODAY()),"Expired",IF(L102="Verified",IF(AND(F102&lt;&gt;"",G102&lt;&gt;"",H102&lt;&gt;"",ISNUMBER(I102),K102&lt;&gt;"",Q102&lt;&gt;""),"Verified","Complete verification"),IF(OR(L102="Not started",L102="Declared",L102="Pending",L102="Expired"),L102,"Define status")))))</x:f>
        <x:v>Determine applicability</x:v>
      </x:c>
    </x:row>
    <x:row r="103" ht="48" customHeight="1">
      <x:c r="A103" s="24" t="str">
        <x:v>T084</x:v>
      </x:c>
      <x:c r="B103" s="21" t="str">
        <x:v>Financial capacity and payment</x:v>
      </x:c>
      <x:c r="C103" s="21" t="str">
        <x:v>Bank details confirmed through an independent channel.</x:v>
      </x:c>
      <x:c r="D103" s="22" t="str">
        <x:v>To be determined</x:v>
      </x:c>
      <x:c r="E103" s="22" t="str"/>
      <x:c r="F103" s="22" t="str"/>
      <x:c r="G103" s="22" t="str"/>
      <x:c r="H103" s="22" t="str"/>
      <x:c r="I103" s="25"/>
      <x:c r="J103" s="25"/>
      <x:c r="K103" s="22" t="str"/>
      <x:c r="L103" s="22" t="str">
        <x:v>Not started</x:v>
      </x:c>
      <x:c r="M103" s="22" t="str">
        <x:v>To be determined</x:v>
      </x:c>
      <x:c r="N103" s="22" t="str"/>
      <x:c r="O103" s="22" t="str"/>
      <x:c r="P103" s="25"/>
      <x:c r="Q103" s="22" t="str"/>
      <x:c r="R103" s="22" t="str">
        <x:v>To be determined</x:v>
      </x:c>
      <x:c r="S103" s="23" t="str">
        <x:f>IF(D103="Not applicable",IF(E103="","Justify N/A","N/A justified"),IF(D103&lt;&gt;"Applicable","Determine applicability",IF(AND(ISNUMBER(J103),J103&lt;TODAY()),"Expired",IF(L103="Verified",IF(AND(F103&lt;&gt;"",G103&lt;&gt;"",H103&lt;&gt;"",ISNUMBER(I103),K103&lt;&gt;"",Q103&lt;&gt;""),"Verified","Complete verification"),IF(OR(L103="Not started",L103="Declared",L103="Pending",L103="Expired"),L103,"Define status")))))</x:f>
        <x:v>Determine applicability</x:v>
      </x:c>
    </x:row>
    <x:row r="104" ht="48" customHeight="1">
      <x:c r="A104" s="24" t="str">
        <x:v>T085</x:v>
      </x:c>
      <x:c r="B104" s="21" t="str">
        <x:v>Financial capacity and payment</x:v>
      </x:c>
      <x:c r="C104" s="21" t="str">
        <x:v>Confirmation procedure for changes to account details.</x:v>
      </x:c>
      <x:c r="D104" s="22" t="str">
        <x:v>To be determined</x:v>
      </x:c>
      <x:c r="E104" s="22" t="str"/>
      <x:c r="F104" s="22" t="str"/>
      <x:c r="G104" s="22" t="str"/>
      <x:c r="H104" s="22" t="str"/>
      <x:c r="I104" s="25"/>
      <x:c r="J104" s="25"/>
      <x:c r="K104" s="22" t="str"/>
      <x:c r="L104" s="22" t="str">
        <x:v>Not started</x:v>
      </x:c>
      <x:c r="M104" s="22" t="str">
        <x:v>To be determined</x:v>
      </x:c>
      <x:c r="N104" s="22" t="str"/>
      <x:c r="O104" s="22" t="str"/>
      <x:c r="P104" s="25"/>
      <x:c r="Q104" s="22" t="str"/>
      <x:c r="R104" s="22" t="str">
        <x:v>To be determined</x:v>
      </x:c>
      <x:c r="S104" s="23" t="str">
        <x:f>IF(D104="Not applicable",IF(E104="","Justify N/A","N/A justified"),IF(D104&lt;&gt;"Applicable","Determine applicability",IF(AND(ISNUMBER(J104),J104&lt;TODAY()),"Expired",IF(L104="Verified",IF(AND(F104&lt;&gt;"",G104&lt;&gt;"",H104&lt;&gt;"",ISNUMBER(I104),K104&lt;&gt;"",Q104&lt;&gt;""),"Verified","Complete verification"),IF(OR(L104="Not started",L104="Declared",L104="Pending",L104="Expired"),L104,"Define status")))))</x:f>
        <x:v>Determine applicability</x:v>
      </x:c>
    </x:row>
    <x:row r="105" ht="48" customHeight="1">
      <x:c r="A105" s="24" t="str">
        <x:v>T086</x:v>
      </x:c>
      <x:c r="B105" s="21" t="str">
        <x:v>Financial capacity and payment</x:v>
      </x:c>
      <x:c r="C105" s="21" t="str">
        <x:v>Payment method appropriate to the risk and relationship.</x:v>
      </x:c>
      <x:c r="D105" s="22" t="str">
        <x:v>To be determined</x:v>
      </x:c>
      <x:c r="E105" s="22" t="str"/>
      <x:c r="F105" s="22" t="str"/>
      <x:c r="G105" s="22" t="str"/>
      <x:c r="H105" s="22" t="str"/>
      <x:c r="I105" s="25"/>
      <x:c r="J105" s="25"/>
      <x:c r="K105" s="22" t="str"/>
      <x:c r="L105" s="22" t="str">
        <x:v>Not started</x:v>
      </x:c>
      <x:c r="M105" s="22" t="str">
        <x:v>To be determined</x:v>
      </x:c>
      <x:c r="N105" s="22" t="str"/>
      <x:c r="O105" s="22" t="str"/>
      <x:c r="P105" s="25"/>
      <x:c r="Q105" s="22" t="str"/>
      <x:c r="R105" s="22" t="str">
        <x:v>To be determined</x:v>
      </x:c>
      <x:c r="S105" s="23" t="str">
        <x:f>IF(D105="Not applicable",IF(E105="","Justify N/A","N/A justified"),IF(D105&lt;&gt;"Applicable","Determine applicability",IF(AND(ISNUMBER(J105),J105&lt;TODAY()),"Expired",IF(L105="Verified",IF(AND(F105&lt;&gt;"",G105&lt;&gt;"",H105&lt;&gt;"",ISNUMBER(I105),K105&lt;&gt;"",Q105&lt;&gt;""),"Verified","Complete verification"),IF(OR(L105="Not started",L105="Declared",L105="Pending",L105="Expired"),L105,"Define status")))))</x:f>
        <x:v>Determine applicability</x:v>
      </x:c>
    </x:row>
    <x:row r="106" ht="48" customHeight="1">
      <x:c r="A106" s="24" t="str">
        <x:v>T087</x:v>
      </x:c>
      <x:c r="B106" s="21" t="str">
        <x:v>Financial capacity and payment</x:v>
      </x:c>
      <x:c r="C106" s="21" t="str">
        <x:v>LC, SBLC or guarantee only when relevant and accepted by the banks.</x:v>
      </x:c>
      <x:c r="D106" s="22" t="str">
        <x:v>To be determined</x:v>
      </x:c>
      <x:c r="E106" s="22" t="str"/>
      <x:c r="F106" s="22" t="str"/>
      <x:c r="G106" s="22" t="str"/>
      <x:c r="H106" s="22" t="str"/>
      <x:c r="I106" s="25"/>
      <x:c r="J106" s="25"/>
      <x:c r="K106" s="22" t="str"/>
      <x:c r="L106" s="22" t="str">
        <x:v>Not started</x:v>
      </x:c>
      <x:c r="M106" s="22" t="str">
        <x:v>To be determined</x:v>
      </x:c>
      <x:c r="N106" s="22" t="str"/>
      <x:c r="O106" s="22" t="str"/>
      <x:c r="P106" s="25"/>
      <x:c r="Q106" s="22" t="str"/>
      <x:c r="R106" s="22" t="str">
        <x:v>To be determined</x:v>
      </x:c>
      <x:c r="S106" s="23" t="str">
        <x:f>IF(D106="Not applicable",IF(E106="","Justify N/A","N/A justified"),IF(D106&lt;&gt;"Applicable","Determine applicability",IF(AND(ISNUMBER(J106),J106&lt;TODAY()),"Expired",IF(L106="Verified",IF(AND(F106&lt;&gt;"",G106&lt;&gt;"",H106&lt;&gt;"",ISNUMBER(I106),K106&lt;&gt;"",Q106&lt;&gt;""),"Verified","Complete verification"),IF(OR(L106="Not started",L106="Declared",L106="Pending",L106="Expired"),L106,"Define status")))))</x:f>
        <x:v>Determine applicability</x:v>
      </x:c>
    </x:row>
    <x:row r="107" ht="48" customHeight="1">
      <x:c r="A107" s="24" t="str">
        <x:v>T088</x:v>
      </x:c>
      <x:c r="B107" s="21" t="str">
        <x:v>Financial capacity and payment</x:v>
      </x:c>
      <x:c r="C107" s="21" t="str">
        <x:v>Issuing bank, wording, incorporated rules, term, conditions and costs examined.</x:v>
      </x:c>
      <x:c r="D107" s="22" t="str">
        <x:v>To be determined</x:v>
      </x:c>
      <x:c r="E107" s="22" t="str"/>
      <x:c r="F107" s="22" t="str"/>
      <x:c r="G107" s="22" t="str"/>
      <x:c r="H107" s="22" t="str"/>
      <x:c r="I107" s="25"/>
      <x:c r="J107" s="25"/>
      <x:c r="K107" s="22" t="str"/>
      <x:c r="L107" s="22" t="str">
        <x:v>Not started</x:v>
      </x:c>
      <x:c r="M107" s="22" t="str">
        <x:v>To be determined</x:v>
      </x:c>
      <x:c r="N107" s="22" t="str"/>
      <x:c r="O107" s="22" t="str"/>
      <x:c r="P107" s="25"/>
      <x:c r="Q107" s="22" t="str"/>
      <x:c r="R107" s="22" t="str">
        <x:v>To be determined</x:v>
      </x:c>
      <x:c r="S107" s="23" t="str">
        <x:f>IF(D107="Not applicable",IF(E107="","Justify N/A","N/A justified"),IF(D107&lt;&gt;"Applicable","Determine applicability",IF(AND(ISNUMBER(J107),J107&lt;TODAY()),"Expired",IF(L107="Verified",IF(AND(F107&lt;&gt;"",G107&lt;&gt;"",H107&lt;&gt;"",ISNUMBER(I107),K107&lt;&gt;"",Q107&lt;&gt;""),"Verified","Complete verification"),IF(OR(L107="Not started",L107="Declared",L107="Pending",L107="Expired"),L107,"Define status")))))</x:f>
        <x:v>Determine applicability</x:v>
      </x:c>
    </x:row>
    <x:row r="108" ht="48" customHeight="1">
      <x:c r="A108" s="24" t="str">
        <x:v>T089</x:v>
      </x:c>
      <x:c r="B108" s="21" t="str">
        <x:v>Financial capacity and payment</x:v>
      </x:c>
      <x:c r="C108" s="21" t="str">
        <x:v>Feasible documentary conditions and a process for discrepancies.</x:v>
      </x:c>
      <x:c r="D108" s="22" t="str">
        <x:v>To be determined</x:v>
      </x:c>
      <x:c r="E108" s="22" t="str"/>
      <x:c r="F108" s="22" t="str"/>
      <x:c r="G108" s="22" t="str"/>
      <x:c r="H108" s="22" t="str"/>
      <x:c r="I108" s="25"/>
      <x:c r="J108" s="25"/>
      <x:c r="K108" s="22" t="str"/>
      <x:c r="L108" s="22" t="str">
        <x:v>Not started</x:v>
      </x:c>
      <x:c r="M108" s="22" t="str">
        <x:v>To be determined</x:v>
      </x:c>
      <x:c r="N108" s="22" t="str"/>
      <x:c r="O108" s="22" t="str"/>
      <x:c r="P108" s="25"/>
      <x:c r="Q108" s="22" t="str"/>
      <x:c r="R108" s="22" t="str">
        <x:v>To be determined</x:v>
      </x:c>
      <x:c r="S108" s="23" t="str">
        <x:f>IF(D108="Not applicable",IF(E108="","Justify N/A","N/A justified"),IF(D108&lt;&gt;"Applicable","Determine applicability",IF(AND(ISNUMBER(J108),J108&lt;TODAY()),"Expired",IF(L108="Verified",IF(AND(F108&lt;&gt;"",G108&lt;&gt;"",H108&lt;&gt;"",ISNUMBER(I108),K108&lt;&gt;"",Q108&lt;&gt;""),"Verified","Complete verification"),IF(OR(L108="Not started",L108="Declared",L108="Pending",L108="Expired"),L108,"Define status")))))</x:f>
        <x:v>Determine applicability</x:v>
      </x:c>
    </x:row>
    <x:row r="109" ht="48" customHeight="1">
      <x:c r="A109" s="24" t="str">
        <x:v>T090</x:v>
      </x:c>
      <x:c r="B109" s="21" t="str">
        <x:v>Financial capacity and payment</x:v>
      </x:c>
      <x:c r="C109" s="21" t="str">
        <x:v>POF/BCL/RWA, if requested, with their meaning, scope and authenticity verified.</x:v>
      </x:c>
      <x:c r="D109" s="22" t="str">
        <x:v>To be determined</x:v>
      </x:c>
      <x:c r="E109" s="22" t="str"/>
      <x:c r="F109" s="22" t="str"/>
      <x:c r="G109" s="22" t="str"/>
      <x:c r="H109" s="22" t="str"/>
      <x:c r="I109" s="25"/>
      <x:c r="J109" s="25"/>
      <x:c r="K109" s="22" t="str"/>
      <x:c r="L109" s="22" t="str">
        <x:v>Not started</x:v>
      </x:c>
      <x:c r="M109" s="22" t="str">
        <x:v>To be determined</x:v>
      </x:c>
      <x:c r="N109" s="22" t="str"/>
      <x:c r="O109" s="22" t="str"/>
      <x:c r="P109" s="25"/>
      <x:c r="Q109" s="22" t="str"/>
      <x:c r="R109" s="22" t="str">
        <x:v>To be determined</x:v>
      </x:c>
      <x:c r="S109" s="23" t="str">
        <x:f>IF(D109="Not applicable",IF(E109="","Justify N/A","N/A justified"),IF(D109&lt;&gt;"Applicable","Determine applicability",IF(AND(ISNUMBER(J109),J109&lt;TODAY()),"Expired",IF(L109="Verified",IF(AND(F109&lt;&gt;"",G109&lt;&gt;"",H109&lt;&gt;"",ISNUMBER(I109),K109&lt;&gt;"",Q109&lt;&gt;""),"Verified","Complete verification"),IF(OR(L109="Not started",L109="Declared",L109="Pending",L109="Expired"),L109,"Define status")))))</x:f>
        <x:v>Determine applicability</x:v>
      </x:c>
    </x:row>
    <x:row r="110" ht="48" customHeight="1">
      <x:c r="A110" s="24" t="str">
        <x:v>T091</x:v>
      </x:c>
      <x:c r="B110" s="21" t="str">
        <x:v>Financial capacity and payment</x:v>
      </x:c>
      <x:c r="C110" s="21" t="str">
        <x:v>Credit insurance/guarantees and financing when available and suitable.</x:v>
      </x:c>
      <x:c r="D110" s="22" t="str">
        <x:v>To be determined</x:v>
      </x:c>
      <x:c r="E110" s="22" t="str"/>
      <x:c r="F110" s="22" t="str"/>
      <x:c r="G110" s="22" t="str"/>
      <x:c r="H110" s="22" t="str"/>
      <x:c r="I110" s="25"/>
      <x:c r="J110" s="25"/>
      <x:c r="K110" s="22" t="str"/>
      <x:c r="L110" s="22" t="str">
        <x:v>Not started</x:v>
      </x:c>
      <x:c r="M110" s="22" t="str">
        <x:v>To be determined</x:v>
      </x:c>
      <x:c r="N110" s="22" t="str"/>
      <x:c r="O110" s="22" t="str"/>
      <x:c r="P110" s="25"/>
      <x:c r="Q110" s="22" t="str"/>
      <x:c r="R110" s="22" t="str">
        <x:v>To be determined</x:v>
      </x:c>
      <x:c r="S110" s="23" t="str">
        <x:f>IF(D110="Not applicable",IF(E110="","Justify N/A","N/A justified"),IF(D110&lt;&gt;"Applicable","Determine applicability",IF(AND(ISNUMBER(J110),J110&lt;TODAY()),"Expired",IF(L110="Verified",IF(AND(F110&lt;&gt;"",G110&lt;&gt;"",H110&lt;&gt;"",ISNUMBER(I110),K110&lt;&gt;"",Q110&lt;&gt;""),"Verified","Complete verification"),IF(OR(L110="Not started",L110="Declared",L110="Pending",L110="Expired"),L110,"Define status")))))</x:f>
        <x:v>Determine applicability</x:v>
      </x:c>
    </x:row>
    <x:row r="111" ht="48" customHeight="1">
      <x:c r="A111" s="24" t="str">
        <x:v>T092</x:v>
      </x:c>
      <x:c r="B111" s="21" t="str">
        <x:v>Financial capacity and payment</x:v>
      </x:c>
      <x:c r="C111" s="21" t="str">
        <x:v>Foreign exchange, financing cost, margin and taxes assessed.</x:v>
      </x:c>
      <x:c r="D111" s="22" t="str">
        <x:v>To be determined</x:v>
      </x:c>
      <x:c r="E111" s="22" t="str"/>
      <x:c r="F111" s="22" t="str"/>
      <x:c r="G111" s="22" t="str"/>
      <x:c r="H111" s="22" t="str"/>
      <x:c r="I111" s="25"/>
      <x:c r="J111" s="25"/>
      <x:c r="K111" s="22" t="str"/>
      <x:c r="L111" s="22" t="str">
        <x:v>Not started</x:v>
      </x:c>
      <x:c r="M111" s="22" t="str">
        <x:v>To be determined</x:v>
      </x:c>
      <x:c r="N111" s="22" t="str"/>
      <x:c r="O111" s="22" t="str"/>
      <x:c r="P111" s="25"/>
      <x:c r="Q111" s="22" t="str"/>
      <x:c r="R111" s="22" t="str">
        <x:v>To be determined</x:v>
      </x:c>
      <x:c r="S111" s="23" t="str">
        <x:f>IF(D111="Not applicable",IF(E111="","Justify N/A","N/A justified"),IF(D111&lt;&gt;"Applicable","Determine applicability",IF(AND(ISNUMBER(J111),J111&lt;TODAY()),"Expired",IF(L111="Verified",IF(AND(F111&lt;&gt;"",G111&lt;&gt;"",H111&lt;&gt;"",ISNUMBER(I111),K111&lt;&gt;"",Q111&lt;&gt;""),"Verified","Complete verification"),IF(OR(L111="Not started",L111="Declared",L111="Pending",L111="Expired"),L111,"Define status")))))</x:f>
        <x:v>Determine applicability</x:v>
      </x:c>
    </x:row>
    <x:row r="112" ht="48" customHeight="1">
      <x:c r="A112" s="24" t="str">
        <x:v>T093</x:v>
      </x:c>
      <x:c r="B112" s="21" t="str">
        <x:v>Financial capacity and payment</x:v>
      </x:c>
      <x:c r="C112" s="21" t="str">
        <x:v>Receipt of payment, reconciliation and discharge documented.</x:v>
      </x:c>
      <x:c r="D112" s="22" t="str">
        <x:v>To be determined</x:v>
      </x:c>
      <x:c r="E112" s="22" t="str"/>
      <x:c r="F112" s="22" t="str"/>
      <x:c r="G112" s="22" t="str"/>
      <x:c r="H112" s="22" t="str"/>
      <x:c r="I112" s="25"/>
      <x:c r="J112" s="25"/>
      <x:c r="K112" s="22" t="str"/>
      <x:c r="L112" s="22" t="str">
        <x:v>Not started</x:v>
      </x:c>
      <x:c r="M112" s="22" t="str">
        <x:v>To be determined</x:v>
      </x:c>
      <x:c r="N112" s="22" t="str"/>
      <x:c r="O112" s="22" t="str"/>
      <x:c r="P112" s="25"/>
      <x:c r="Q112" s="22" t="str"/>
      <x:c r="R112" s="22" t="str">
        <x:v>To be determined</x:v>
      </x:c>
      <x:c r="S112" s="23" t="str">
        <x:f>IF(D112="Not applicable",IF(E112="","Justify N/A","N/A justified"),IF(D112&lt;&gt;"Applicable","Determine applicability",IF(AND(ISNUMBER(J112),J112&lt;TODAY()),"Expired",IF(L112="Verified",IF(AND(F112&lt;&gt;"",G112&lt;&gt;"",H112&lt;&gt;"",ISNUMBER(I112),K112&lt;&gt;"",Q112&lt;&gt;""),"Verified","Complete verification"),IF(OR(L112="Not started",L112="Declared",L112="Pending",L112="Expired"),L112,"Define status")))))</x:f>
        <x:v>Determine applicability</x:v>
      </x:c>
    </x:row>
    <x:row r="113" ht="48" customHeight="1">
      <x:c r="A113" s="24" t="str">
        <x:v>T094</x:v>
      </x:c>
      <x:c r="B113" s="21" t="str">
        <x:v>Logistics and market access</x:v>
      </x:c>
      <x:c r="C113" s="21" t="str">
        <x:v>Actual route, transport mode and port/terminal.</x:v>
      </x:c>
      <x:c r="D113" s="22" t="str">
        <x:v>To be determined</x:v>
      </x:c>
      <x:c r="E113" s="22" t="str"/>
      <x:c r="F113" s="22" t="str"/>
      <x:c r="G113" s="22" t="str"/>
      <x:c r="H113" s="22" t="str"/>
      <x:c r="I113" s="25"/>
      <x:c r="J113" s="25"/>
      <x:c r="K113" s="22" t="str"/>
      <x:c r="L113" s="22" t="str">
        <x:v>Not started</x:v>
      </x:c>
      <x:c r="M113" s="22" t="str">
        <x:v>To be determined</x:v>
      </x:c>
      <x:c r="N113" s="22" t="str"/>
      <x:c r="O113" s="22" t="str"/>
      <x:c r="P113" s="25"/>
      <x:c r="Q113" s="22" t="str"/>
      <x:c r="R113" s="22" t="str">
        <x:v>To be determined</x:v>
      </x:c>
      <x:c r="S113" s="23" t="str">
        <x:f>IF(D113="Not applicable",IF(E113="","Justify N/A","N/A justified"),IF(D113&lt;&gt;"Applicable","Determine applicability",IF(AND(ISNUMBER(J113),J113&lt;TODAY()),"Expired",IF(L113="Verified",IF(AND(F113&lt;&gt;"",G113&lt;&gt;"",H113&lt;&gt;"",ISNUMBER(I113),K113&lt;&gt;"",Q113&lt;&gt;""),"Verified","Complete verification"),IF(OR(L113="Not started",L113="Declared",L113="Pending",L113="Expired"),L113,"Define status")))))</x:f>
        <x:v>Determine applicability</x:v>
      </x:c>
    </x:row>
    <x:row r="114" ht="48" customHeight="1">
      <x:c r="A114" s="24" t="str">
        <x:v>T095</x:v>
      </x:c>
      <x:c r="B114" s="21" t="str">
        <x:v>Logistics and market access</x:v>
      </x:c>
      <x:c r="C114" s="21" t="str">
        <x:v>Exporter/importer and customs brokers defined.</x:v>
      </x:c>
      <x:c r="D114" s="22" t="str">
        <x:v>To be determined</x:v>
      </x:c>
      <x:c r="E114" s="22" t="str"/>
      <x:c r="F114" s="22" t="str"/>
      <x:c r="G114" s="22" t="str"/>
      <x:c r="H114" s="22" t="str"/>
      <x:c r="I114" s="25"/>
      <x:c r="J114" s="25"/>
      <x:c r="K114" s="22" t="str"/>
      <x:c r="L114" s="22" t="str">
        <x:v>Not started</x:v>
      </x:c>
      <x:c r="M114" s="22" t="str">
        <x:v>To be determined</x:v>
      </x:c>
      <x:c r="N114" s="22" t="str"/>
      <x:c r="O114" s="22" t="str"/>
      <x:c r="P114" s="25"/>
      <x:c r="Q114" s="22" t="str"/>
      <x:c r="R114" s="22" t="str">
        <x:v>To be determined</x:v>
      </x:c>
      <x:c r="S114" s="23" t="str">
        <x:f>IF(D114="Not applicable",IF(E114="","Justify N/A","N/A justified"),IF(D114&lt;&gt;"Applicable","Determine applicability",IF(AND(ISNUMBER(J114),J114&lt;TODAY()),"Expired",IF(L114="Verified",IF(AND(F114&lt;&gt;"",G114&lt;&gt;"",H114&lt;&gt;"",ISNUMBER(I114),K114&lt;&gt;"",Q114&lt;&gt;""),"Verified","Complete verification"),IF(OR(L114="Not started",L114="Declared",L114="Pending",L114="Expired"),L114,"Define status")))))</x:f>
        <x:v>Determine applicability</x:v>
      </x:c>
    </x:row>
    <x:row r="115" ht="48" customHeight="1">
      <x:c r="A115" s="24" t="str">
        <x:v>T096</x:v>
      </x:c>
      <x:c r="B115" s="21" t="str">
        <x:v>Logistics and market access</x:v>
      </x:c>
      <x:c r="C115" s="21" t="str">
        <x:v>Siscomex authorisation and representation, according to the transaction structure.</x:v>
      </x:c>
      <x:c r="D115" s="22" t="str">
        <x:v>To be determined</x:v>
      </x:c>
      <x:c r="E115" s="22" t="str"/>
      <x:c r="F115" s="22" t="str"/>
      <x:c r="G115" s="22" t="str"/>
      <x:c r="H115" s="22" t="str"/>
      <x:c r="I115" s="25"/>
      <x:c r="J115" s="25"/>
      <x:c r="K115" s="22" t="str"/>
      <x:c r="L115" s="22" t="str">
        <x:v>Not started</x:v>
      </x:c>
      <x:c r="M115" s="22" t="str">
        <x:v>To be determined</x:v>
      </x:c>
      <x:c r="N115" s="22" t="str"/>
      <x:c r="O115" s="22" t="str"/>
      <x:c r="P115" s="25"/>
      <x:c r="Q115" s="22" t="str"/>
      <x:c r="R115" s="22" t="str">
        <x:v>To be determined</x:v>
      </x:c>
      <x:c r="S115" s="23" t="str">
        <x:f>IF(D115="Not applicable",IF(E115="","Justify N/A","N/A justified"),IF(D115&lt;&gt;"Applicable","Determine applicability",IF(AND(ISNUMBER(J115),J115&lt;TODAY()),"Expired",IF(L115="Verified",IF(AND(F115&lt;&gt;"",G115&lt;&gt;"",H115&lt;&gt;"",ISNUMBER(I115),K115&lt;&gt;"",Q115&lt;&gt;""),"Verified","Complete verification"),IF(OR(L115="Not started",L115="Declared",L115="Pending",L115="Expired"),L115,"Define status")))))</x:f>
        <x:v>Determine applicability</x:v>
      </x:c>
    </x:row>
    <x:row r="116" ht="48" customHeight="1">
      <x:c r="A116" s="24" t="str">
        <x:v>T097</x:v>
      </x:c>
      <x:c r="B116" s="21" t="str">
        <x:v>Logistics and market access</x:v>
      </x:c>
      <x:c r="C116" s="21" t="str">
        <x:v>NCM/HS classification and tax/administrative treatment examined.</x:v>
      </x:c>
      <x:c r="D116" s="22" t="str">
        <x:v>To be determined</x:v>
      </x:c>
      <x:c r="E116" s="22" t="str"/>
      <x:c r="F116" s="22" t="str"/>
      <x:c r="G116" s="22" t="str"/>
      <x:c r="H116" s="22" t="str"/>
      <x:c r="I116" s="25"/>
      <x:c r="J116" s="25"/>
      <x:c r="K116" s="22" t="str"/>
      <x:c r="L116" s="22" t="str">
        <x:v>Not started</x:v>
      </x:c>
      <x:c r="M116" s="22" t="str">
        <x:v>To be determined</x:v>
      </x:c>
      <x:c r="N116" s="22" t="str"/>
      <x:c r="O116" s="22" t="str"/>
      <x:c r="P116" s="25"/>
      <x:c r="Q116" s="22" t="str"/>
      <x:c r="R116" s="22" t="str">
        <x:v>To be determined</x:v>
      </x:c>
      <x:c r="S116" s="23" t="str">
        <x:f>IF(D116="Not applicable",IF(E116="","Justify N/A","N/A justified"),IF(D116&lt;&gt;"Applicable","Determine applicability",IF(AND(ISNUMBER(J116),J116&lt;TODAY()),"Expired",IF(L116="Verified",IF(AND(F116&lt;&gt;"",G116&lt;&gt;"",H116&lt;&gt;"",ISNUMBER(I116),K116&lt;&gt;"",Q116&lt;&gt;""),"Verified","Complete verification"),IF(OR(L116="Not started",L116="Declared",L116="Pending",L116="Expired"),L116,"Define status")))))</x:f>
        <x:v>Determine applicability</x:v>
      </x:c>
    </x:row>
    <x:row r="117" ht="48" customHeight="1">
      <x:c r="A117" s="24" t="str">
        <x:v>T098</x:v>
      </x:c>
      <x:c r="B117" s="21" t="str">
        <x:v>Logistics and market access</x:v>
      </x:c>
      <x:c r="C117" s="21" t="str">
        <x:v>DU-E and LPCO when applicable.</x:v>
      </x:c>
      <x:c r="D117" s="22" t="str">
        <x:v>To be determined</x:v>
      </x:c>
      <x:c r="E117" s="22" t="str"/>
      <x:c r="F117" s="22" t="str"/>
      <x:c r="G117" s="22" t="str"/>
      <x:c r="H117" s="22" t="str"/>
      <x:c r="I117" s="25"/>
      <x:c r="J117" s="25"/>
      <x:c r="K117" s="22" t="str"/>
      <x:c r="L117" s="22" t="str">
        <x:v>Not started</x:v>
      </x:c>
      <x:c r="M117" s="22" t="str">
        <x:v>To be determined</x:v>
      </x:c>
      <x:c r="N117" s="22" t="str"/>
      <x:c r="O117" s="22" t="str"/>
      <x:c r="P117" s="25"/>
      <x:c r="Q117" s="22" t="str"/>
      <x:c r="R117" s="22" t="str">
        <x:v>To be determined</x:v>
      </x:c>
      <x:c r="S117" s="23" t="str">
        <x:f>IF(D117="Not applicable",IF(E117="","Justify N/A","N/A justified"),IF(D117&lt;&gt;"Applicable","Determine applicability",IF(AND(ISNUMBER(J117),J117&lt;TODAY()),"Expired",IF(L117="Verified",IF(AND(F117&lt;&gt;"",G117&lt;&gt;"",H117&lt;&gt;"",ISNUMBER(I117),K117&lt;&gt;"",Q117&lt;&gt;""),"Verified","Complete verification"),IF(OR(L117="Not started",L117="Declared",L117="Pending",L117="Expired"),L117,"Define status")))))</x:f>
        <x:v>Determine applicability</x:v>
      </x:c>
    </x:row>
    <x:row r="118" ht="48" customHeight="1">
      <x:c r="A118" s="24" t="str">
        <x:v>T099</x:v>
      </x:c>
      <x:c r="B118" s="21" t="str">
        <x:v>Logistics and market access</x:v>
      </x:c>
      <x:c r="C118" s="21" t="str">
        <x:v>Licences, registrations and authorisations at destination.</x:v>
      </x:c>
      <x:c r="D118" s="22" t="str">
        <x:v>To be determined</x:v>
      </x:c>
      <x:c r="E118" s="22" t="str"/>
      <x:c r="F118" s="22" t="str"/>
      <x:c r="G118" s="22" t="str"/>
      <x:c r="H118" s="22" t="str"/>
      <x:c r="I118" s="25"/>
      <x:c r="J118" s="25"/>
      <x:c r="K118" s="22" t="str"/>
      <x:c r="L118" s="22" t="str">
        <x:v>Not started</x:v>
      </x:c>
      <x:c r="M118" s="22" t="str">
        <x:v>To be determined</x:v>
      </x:c>
      <x:c r="N118" s="22" t="str"/>
      <x:c r="O118" s="22" t="str"/>
      <x:c r="P118" s="25"/>
      <x:c r="Q118" s="22" t="str"/>
      <x:c r="R118" s="22" t="str">
        <x:v>To be determined</x:v>
      </x:c>
      <x:c r="S118" s="23" t="str">
        <x:f>IF(D118="Not applicable",IF(E118="","Justify N/A","N/A justified"),IF(D118&lt;&gt;"Applicable","Determine applicability",IF(AND(ISNUMBER(J118),J118&lt;TODAY()),"Expired",IF(L118="Verified",IF(AND(F118&lt;&gt;"",G118&lt;&gt;"",H118&lt;&gt;"",ISNUMBER(I118),K118&lt;&gt;"",Q118&lt;&gt;""),"Verified","Complete verification"),IF(OR(L118="Not started",L118="Declared",L118="Pending",L118="Expired"),L118,"Define status")))))</x:f>
        <x:v>Determine applicability</x:v>
      </x:c>
    </x:row>
    <x:row r="119" ht="48" customHeight="1">
      <x:c r="A119" s="24" t="str">
        <x:v>T100</x:v>
      </x:c>
      <x:c r="B119" s="21" t="str">
        <x:v>Logistics and market access</x:v>
      </x:c>
      <x:c r="C119" s="21" t="str">
        <x:v>Relevant sanitary and phytosanitary requirements.</x:v>
      </x:c>
      <x:c r="D119" s="22" t="str">
        <x:v>To be determined</x:v>
      </x:c>
      <x:c r="E119" s="22" t="str"/>
      <x:c r="F119" s="22" t="str"/>
      <x:c r="G119" s="22" t="str"/>
      <x:c r="H119" s="22" t="str"/>
      <x:c r="I119" s="25"/>
      <x:c r="J119" s="25"/>
      <x:c r="K119" s="22" t="str"/>
      <x:c r="L119" s="22" t="str">
        <x:v>Not started</x:v>
      </x:c>
      <x:c r="M119" s="22" t="str">
        <x:v>To be determined</x:v>
      </x:c>
      <x:c r="N119" s="22" t="str"/>
      <x:c r="O119" s="22" t="str"/>
      <x:c r="P119" s="25"/>
      <x:c r="Q119" s="22" t="str"/>
      <x:c r="R119" s="22" t="str">
        <x:v>To be determined</x:v>
      </x:c>
      <x:c r="S119" s="23" t="str">
        <x:f>IF(D119="Not applicable",IF(E119="","Justify N/A","N/A justified"),IF(D119&lt;&gt;"Applicable","Determine applicability",IF(AND(ISNUMBER(J119),J119&lt;TODAY()),"Expired",IF(L119="Verified",IF(AND(F119&lt;&gt;"",G119&lt;&gt;"",H119&lt;&gt;"",ISNUMBER(I119),K119&lt;&gt;"",Q119&lt;&gt;""),"Verified","Complete verification"),IF(OR(L119="Not started",L119="Declared",L119="Pending",L119="Expired"),L119,"Define status")))))</x:f>
        <x:v>Determine applicability</x:v>
      </x:c>
    </x:row>
    <x:row r="120" ht="48" customHeight="1">
      <x:c r="A120" s="24" t="str">
        <x:v>T101</x:v>
      </x:c>
      <x:c r="B120" s="21" t="str">
        <x:v>Logistics and market access</x:v>
      </x:c>
      <x:c r="C120" s="21" t="str">
        <x:v>Halal, technical conformity and destination certifications when required.</x:v>
      </x:c>
      <x:c r="D120" s="22" t="str">
        <x:v>To be determined</x:v>
      </x:c>
      <x:c r="E120" s="22" t="str"/>
      <x:c r="F120" s="22" t="str"/>
      <x:c r="G120" s="22" t="str"/>
      <x:c r="H120" s="22" t="str"/>
      <x:c r="I120" s="25"/>
      <x:c r="J120" s="25"/>
      <x:c r="K120" s="22" t="str"/>
      <x:c r="L120" s="22" t="str">
        <x:v>Not started</x:v>
      </x:c>
      <x:c r="M120" s="22" t="str">
        <x:v>To be determined</x:v>
      </x:c>
      <x:c r="N120" s="22" t="str"/>
      <x:c r="O120" s="22" t="str"/>
      <x:c r="P120" s="25"/>
      <x:c r="Q120" s="22" t="str"/>
      <x:c r="R120" s="22" t="str">
        <x:v>To be determined</x:v>
      </x:c>
      <x:c r="S120" s="23" t="str">
        <x:f>IF(D120="Not applicable",IF(E120="","Justify N/A","N/A justified"),IF(D120&lt;&gt;"Applicable","Determine applicability",IF(AND(ISNUMBER(J120),J120&lt;TODAY()),"Expired",IF(L120="Verified",IF(AND(F120&lt;&gt;"",G120&lt;&gt;"",H120&lt;&gt;"",ISNUMBER(I120),K120&lt;&gt;"",Q120&lt;&gt;""),"Verified","Complete verification"),IF(OR(L120="Not started",L120="Declared",L120="Pending",L120="Expired"),L120,"Define status")))))</x:f>
        <x:v>Determine applicability</x:v>
      </x:c>
    </x:row>
    <x:row r="121" ht="48" customHeight="1">
      <x:c r="A121" s="24" t="str">
        <x:v>T102</x:v>
      </x:c>
      <x:c r="B121" s="21" t="str">
        <x:v>Logistics and market access</x:v>
      </x:c>
      <x:c r="C121" s="21" t="str">
        <x:v>Freight, shipping capacity, storage and insurance.</x:v>
      </x:c>
      <x:c r="D121" s="22" t="str">
        <x:v>To be determined</x:v>
      </x:c>
      <x:c r="E121" s="22" t="str"/>
      <x:c r="F121" s="22" t="str"/>
      <x:c r="G121" s="22" t="str"/>
      <x:c r="H121" s="22" t="str"/>
      <x:c r="I121" s="25"/>
      <x:c r="J121" s="25"/>
      <x:c r="K121" s="22" t="str"/>
      <x:c r="L121" s="22" t="str">
        <x:v>Not started</x:v>
      </x:c>
      <x:c r="M121" s="22" t="str">
        <x:v>To be determined</x:v>
      </x:c>
      <x:c r="N121" s="22" t="str"/>
      <x:c r="O121" s="22" t="str"/>
      <x:c r="P121" s="25"/>
      <x:c r="Q121" s="22" t="str"/>
      <x:c r="R121" s="22" t="str">
        <x:v>To be determined</x:v>
      </x:c>
      <x:c r="S121" s="23" t="str">
        <x:f>IF(D121="Not applicable",IF(E121="","Justify N/A","N/A justified"),IF(D121&lt;&gt;"Applicable","Determine applicability",IF(AND(ISNUMBER(J121),J121&lt;TODAY()),"Expired",IF(L121="Verified",IF(AND(F121&lt;&gt;"",G121&lt;&gt;"",H121&lt;&gt;"",ISNUMBER(I121),K121&lt;&gt;"",Q121&lt;&gt;""),"Verified","Complete verification"),IF(OR(L121="Not started",L121="Declared",L121="Pending",L121="Expired"),L121,"Define status")))))</x:f>
        <x:v>Determine applicability</x:v>
      </x:c>
    </x:row>
    <x:row r="122" ht="48" customHeight="1">
      <x:c r="A122" s="24" t="str">
        <x:v>T103</x:v>
      </x:c>
      <x:c r="B122" s="21" t="str">
        <x:v>Logistics and market access</x:v>
      </x:c>
      <x:c r="C122" s="21" t="str">
        <x:v>Incoterm consistent with what each party can execute.</x:v>
      </x:c>
      <x:c r="D122" s="22" t="str">
        <x:v>To be determined</x:v>
      </x:c>
      <x:c r="E122" s="22" t="str"/>
      <x:c r="F122" s="22" t="str"/>
      <x:c r="G122" s="22" t="str"/>
      <x:c r="H122" s="22" t="str"/>
      <x:c r="I122" s="25"/>
      <x:c r="J122" s="25"/>
      <x:c r="K122" s="22" t="str"/>
      <x:c r="L122" s="22" t="str">
        <x:v>Not started</x:v>
      </x:c>
      <x:c r="M122" s="22" t="str">
        <x:v>To be determined</x:v>
      </x:c>
      <x:c r="N122" s="22" t="str"/>
      <x:c r="O122" s="22" t="str"/>
      <x:c r="P122" s="25"/>
      <x:c r="Q122" s="22" t="str"/>
      <x:c r="R122" s="22" t="str">
        <x:v>To be determined</x:v>
      </x:c>
      <x:c r="S122" s="23" t="str">
        <x:f>IF(D122="Not applicable",IF(E122="","Justify N/A","N/A justified"),IF(D122&lt;&gt;"Applicable","Determine applicability",IF(AND(ISNUMBER(J122),J122&lt;TODAY()),"Expired",IF(L122="Verified",IF(AND(F122&lt;&gt;"",G122&lt;&gt;"",H122&lt;&gt;"",ISNUMBER(I122),K122&lt;&gt;"",Q122&lt;&gt;""),"Verified","Complete verification"),IF(OR(L122="Not started",L122="Declared",L122="Pending",L122="Expired"),L122,"Define status")))))</x:f>
        <x:v>Determine applicability</x:v>
      </x:c>
    </x:row>
    <x:row r="123" ht="48" customHeight="1">
      <x:c r="A123" s="24" t="str">
        <x:v>T104</x:v>
      </x:c>
      <x:c r="B123" s="21" t="str">
        <x:v>Logistics and market access</x:v>
      </x:c>
      <x:c r="C123" s="21" t="str">
        <x:v>Schedule, contingency, demurrage/detention and extraordinary costs.</x:v>
      </x:c>
      <x:c r="D123" s="22" t="str">
        <x:v>To be determined</x:v>
      </x:c>
      <x:c r="E123" s="22" t="str"/>
      <x:c r="F123" s="22" t="str"/>
      <x:c r="G123" s="22" t="str"/>
      <x:c r="H123" s="22" t="str"/>
      <x:c r="I123" s="25"/>
      <x:c r="J123" s="25"/>
      <x:c r="K123" s="22" t="str"/>
      <x:c r="L123" s="22" t="str">
        <x:v>Not started</x:v>
      </x:c>
      <x:c r="M123" s="22" t="str">
        <x:v>To be determined</x:v>
      </x:c>
      <x:c r="N123" s="22" t="str"/>
      <x:c r="O123" s="22" t="str"/>
      <x:c r="P123" s="25"/>
      <x:c r="Q123" s="22" t="str"/>
      <x:c r="R123" s="22" t="str">
        <x:v>To be determined</x:v>
      </x:c>
      <x:c r="S123" s="23" t="str">
        <x:f>IF(D123="Not applicable",IF(E123="","Justify N/A","N/A justified"),IF(D123&lt;&gt;"Applicable","Determine applicability",IF(AND(ISNUMBER(J123),J123&lt;TODAY()),"Expired",IF(L123="Verified",IF(AND(F123&lt;&gt;"",G123&lt;&gt;"",H123&lt;&gt;"",ISNUMBER(I123),K123&lt;&gt;"",Q123&lt;&gt;""),"Verified","Complete verification"),IF(OR(L123="Not started",L123="Declared",L123="Pending",L123="Expired"),L123,"Define status")))))</x:f>
        <x:v>Determine applicability</x:v>
      </x:c>
    </x:row>
    <x:row r="124" ht="48" customHeight="1">
      <x:c r="A124" s="24" t="str">
        <x:v>T105</x:v>
      </x:c>
      <x:c r="B124" s="21" t="str">
        <x:v>Logistics and market access</x:v>
      </x:c>
      <x:c r="C124" s="21" t="str">
        <x:v>Responsibility for customs clearance, taxes and receipt of goods.</x:v>
      </x:c>
      <x:c r="D124" s="22" t="str">
        <x:v>To be determined</x:v>
      </x:c>
      <x:c r="E124" s="22" t="str"/>
      <x:c r="F124" s="22" t="str"/>
      <x:c r="G124" s="22" t="str"/>
      <x:c r="H124" s="22" t="str"/>
      <x:c r="I124" s="25"/>
      <x:c r="J124" s="25"/>
      <x:c r="K124" s="22" t="str"/>
      <x:c r="L124" s="22" t="str">
        <x:v>Not started</x:v>
      </x:c>
      <x:c r="M124" s="22" t="str">
        <x:v>To be determined</x:v>
      </x:c>
      <x:c r="N124" s="22" t="str"/>
      <x:c r="O124" s="22" t="str"/>
      <x:c r="P124" s="25"/>
      <x:c r="Q124" s="22" t="str"/>
      <x:c r="R124" s="22" t="str">
        <x:v>To be determined</x:v>
      </x:c>
      <x:c r="S124" s="23" t="str">
        <x:f>IF(D124="Not applicable",IF(E124="","Justify N/A","N/A justified"),IF(D124&lt;&gt;"Applicable","Determine applicability",IF(AND(ISNUMBER(J124),J124&lt;TODAY()),"Expired",IF(L124="Verified",IF(AND(F124&lt;&gt;"",G124&lt;&gt;"",H124&lt;&gt;"",ISNUMBER(I124),K124&lt;&gt;"",Q124&lt;&gt;""),"Verified","Complete verification"),IF(OR(L124="Not started",L124="Declared",L124="Pending",L124="Expired"),L124,"Define status")))))</x:f>
        <x:v>Determine applicability</x:v>
      </x:c>
    </x:row>
    <x:row r="125" ht="48" customHeight="1">
      <x:c r="A125" s="24" t="str">
        <x:v>T106</x:v>
      </x:c>
      <x:c r="B125" s="21" t="str">
        <x:v>Shipping documents</x:v>
      </x:c>
      <x:c r="C125" s="21" t="str">
        <x:v>Commercial invoice.</x:v>
      </x:c>
      <x:c r="D125" s="22" t="str">
        <x:v>To be determined</x:v>
      </x:c>
      <x:c r="E125" s="22" t="str"/>
      <x:c r="F125" s="22" t="str"/>
      <x:c r="G125" s="22" t="str"/>
      <x:c r="H125" s="22" t="str"/>
      <x:c r="I125" s="25"/>
      <x:c r="J125" s="25"/>
      <x:c r="K125" s="22" t="str"/>
      <x:c r="L125" s="22" t="str">
        <x:v>Not started</x:v>
      </x:c>
      <x:c r="M125" s="22" t="str">
        <x:v>To be determined</x:v>
      </x:c>
      <x:c r="N125" s="22" t="str"/>
      <x:c r="O125" s="22" t="str"/>
      <x:c r="P125" s="25"/>
      <x:c r="Q125" s="22" t="str"/>
      <x:c r="R125" s="22" t="str">
        <x:v>To be determined</x:v>
      </x:c>
      <x:c r="S125" s="23" t="str">
        <x:f>IF(D125="Not applicable",IF(E125="","Justify N/A","N/A justified"),IF(D125&lt;&gt;"Applicable","Determine applicability",IF(AND(ISNUMBER(J125),J125&lt;TODAY()),"Expired",IF(L125="Verified",IF(AND(F125&lt;&gt;"",G125&lt;&gt;"",H125&lt;&gt;"",ISNUMBER(I125),K125&lt;&gt;"",Q125&lt;&gt;""),"Verified","Complete verification"),IF(OR(L125="Not started",L125="Declared",L125="Pending",L125="Expired"),L125,"Define status")))))</x:f>
        <x:v>Determine applicability</x:v>
      </x:c>
    </x:row>
    <x:row r="126" ht="48" customHeight="1">
      <x:c r="A126" s="24" t="str">
        <x:v>T107</x:v>
      </x:c>
      <x:c r="B126" s="21" t="str">
        <x:v>Shipping documents</x:v>
      </x:c>
      <x:c r="C126" s="21" t="str">
        <x:v>Packing list when applicable to the cargo.</x:v>
      </x:c>
      <x:c r="D126" s="22" t="str">
        <x:v>To be determined</x:v>
      </x:c>
      <x:c r="E126" s="22" t="str"/>
      <x:c r="F126" s="22" t="str"/>
      <x:c r="G126" s="22" t="str"/>
      <x:c r="H126" s="22" t="str"/>
      <x:c r="I126" s="25"/>
      <x:c r="J126" s="25"/>
      <x:c r="K126" s="22" t="str"/>
      <x:c r="L126" s="22" t="str">
        <x:v>Not started</x:v>
      </x:c>
      <x:c r="M126" s="22" t="str">
        <x:v>To be determined</x:v>
      </x:c>
      <x:c r="N126" s="22" t="str"/>
      <x:c r="O126" s="22" t="str"/>
      <x:c r="P126" s="25"/>
      <x:c r="Q126" s="22" t="str"/>
      <x:c r="R126" s="22" t="str">
        <x:v>To be determined</x:v>
      </x:c>
      <x:c r="S126" s="23" t="str">
        <x:f>IF(D126="Not applicable",IF(E126="","Justify N/A","N/A justified"),IF(D126&lt;&gt;"Applicable","Determine applicability",IF(AND(ISNUMBER(J126),J126&lt;TODAY()),"Expired",IF(L126="Verified",IF(AND(F126&lt;&gt;"",G126&lt;&gt;"",H126&lt;&gt;"",ISNUMBER(I126),K126&lt;&gt;"",Q126&lt;&gt;""),"Verified","Complete verification"),IF(OR(L126="Not started",L126="Declared",L126="Pending",L126="Expired"),L126,"Define status")))))</x:f>
        <x:v>Determine applicability</x:v>
      </x:c>
    </x:row>
    <x:row r="127" ht="48" customHeight="1">
      <x:c r="A127" s="24" t="str">
        <x:v>T108</x:v>
      </x:c>
      <x:c r="B127" s="21" t="str">
        <x:v>Shipping documents</x:v>
      </x:c>
      <x:c r="C127" s="21" t="str">
        <x:v>Bulk cargo/weight statement, if necessary, without replacing required documents.</x:v>
      </x:c>
      <x:c r="D127" s="22" t="str">
        <x:v>To be determined</x:v>
      </x:c>
      <x:c r="E127" s="22" t="str"/>
      <x:c r="F127" s="22" t="str"/>
      <x:c r="G127" s="22" t="str"/>
      <x:c r="H127" s="22" t="str"/>
      <x:c r="I127" s="25"/>
      <x:c r="J127" s="25"/>
      <x:c r="K127" s="22" t="str"/>
      <x:c r="L127" s="22" t="str">
        <x:v>Not started</x:v>
      </x:c>
      <x:c r="M127" s="22" t="str">
        <x:v>To be determined</x:v>
      </x:c>
      <x:c r="N127" s="22" t="str"/>
      <x:c r="O127" s="22" t="str"/>
      <x:c r="P127" s="25"/>
      <x:c r="Q127" s="22" t="str"/>
      <x:c r="R127" s="22" t="str">
        <x:v>To be determined</x:v>
      </x:c>
      <x:c r="S127" s="23" t="str">
        <x:f>IF(D127="Not applicable",IF(E127="","Justify N/A","N/A justified"),IF(D127&lt;&gt;"Applicable","Determine applicability",IF(AND(ISNUMBER(J127),J127&lt;TODAY()),"Expired",IF(L127="Verified",IF(AND(F127&lt;&gt;"",G127&lt;&gt;"",H127&lt;&gt;"",ISNUMBER(I127),K127&lt;&gt;"",Q127&lt;&gt;""),"Verified","Complete verification"),IF(OR(L127="Not started",L127="Declared",L127="Pending",L127="Expired"),L127,"Define status")))))</x:f>
        <x:v>Determine applicability</x:v>
      </x:c>
    </x:row>
    <x:row r="128" ht="48" customHeight="1">
      <x:c r="A128" s="24" t="str">
        <x:v>T109</x:v>
      </x:c>
      <x:c r="B128" s="21" t="str">
        <x:v>Shipping documents</x:v>
      </x:c>
      <x:c r="C128" s="21" t="str">
        <x:v>Shipping instructions.</x:v>
      </x:c>
      <x:c r="D128" s="22" t="str">
        <x:v>To be determined</x:v>
      </x:c>
      <x:c r="E128" s="22" t="str"/>
      <x:c r="F128" s="22" t="str"/>
      <x:c r="G128" s="22" t="str"/>
      <x:c r="H128" s="22" t="str"/>
      <x:c r="I128" s="25"/>
      <x:c r="J128" s="25"/>
      <x:c r="K128" s="22" t="str"/>
      <x:c r="L128" s="22" t="str">
        <x:v>Not started</x:v>
      </x:c>
      <x:c r="M128" s="22" t="str">
        <x:v>To be determined</x:v>
      </x:c>
      <x:c r="N128" s="22" t="str"/>
      <x:c r="O128" s="22" t="str"/>
      <x:c r="P128" s="25"/>
      <x:c r="Q128" s="22" t="str"/>
      <x:c r="R128" s="22" t="str">
        <x:v>To be determined</x:v>
      </x:c>
      <x:c r="S128" s="23" t="str">
        <x:f>IF(D128="Not applicable",IF(E128="","Justify N/A","N/A justified"),IF(D128&lt;&gt;"Applicable","Determine applicability",IF(AND(ISNUMBER(J128),J128&lt;TODAY()),"Expired",IF(L128="Verified",IF(AND(F128&lt;&gt;"",G128&lt;&gt;"",H128&lt;&gt;"",ISNUMBER(I128),K128&lt;&gt;"",Q128&lt;&gt;""),"Verified","Complete verification"),IF(OR(L128="Not started",L128="Declared",L128="Pending",L128="Expired"),L128,"Define status")))))</x:f>
        <x:v>Determine applicability</x:v>
      </x:c>
    </x:row>
    <x:row r="129" ht="48" customHeight="1">
      <x:c r="A129" s="24" t="str">
        <x:v>T110</x:v>
      </x:c>
      <x:c r="B129" s="21" t="str">
        <x:v>Shipping documents</x:v>
      </x:c>
      <x:c r="C129" s="21" t="str">
        <x:v>B/L, sea waybill or AWB issued by the carrier/competent representative.</x:v>
      </x:c>
      <x:c r="D129" s="22" t="str">
        <x:v>To be determined</x:v>
      </x:c>
      <x:c r="E129" s="22" t="str"/>
      <x:c r="F129" s="22" t="str"/>
      <x:c r="G129" s="22" t="str"/>
      <x:c r="H129" s="22" t="str"/>
      <x:c r="I129" s="25"/>
      <x:c r="J129" s="25"/>
      <x:c r="K129" s="22" t="str"/>
      <x:c r="L129" s="22" t="str">
        <x:v>Not started</x:v>
      </x:c>
      <x:c r="M129" s="22" t="str">
        <x:v>To be determined</x:v>
      </x:c>
      <x:c r="N129" s="22" t="str"/>
      <x:c r="O129" s="22" t="str"/>
      <x:c r="P129" s="25"/>
      <x:c r="Q129" s="22" t="str"/>
      <x:c r="R129" s="22" t="str">
        <x:v>To be determined</x:v>
      </x:c>
      <x:c r="S129" s="23" t="str">
        <x:f>IF(D129="Not applicable",IF(E129="","Justify N/A","N/A justified"),IF(D129&lt;&gt;"Applicable","Determine applicability",IF(AND(ISNUMBER(J129),J129&lt;TODAY()),"Expired",IF(L129="Verified",IF(AND(F129&lt;&gt;"",G129&lt;&gt;"",H129&lt;&gt;"",ISNUMBER(I129),K129&lt;&gt;"",Q129&lt;&gt;""),"Verified","Complete verification"),IF(OR(L129="Not started",L129="Declared",L129="Pending",L129="Expired"),L129,"Define status")))))</x:f>
        <x:v>Determine applicability</x:v>
      </x:c>
    </x:row>
    <x:row r="130" ht="48" customHeight="1">
      <x:c r="A130" s="24" t="str">
        <x:v>T111</x:v>
      </x:c>
      <x:c r="B130" s="21" t="str">
        <x:v>Shipping documents</x:v>
      </x:c>
      <x:c r="C130" s="21" t="str">
        <x:v>Certificate of origin when required.</x:v>
      </x:c>
      <x:c r="D130" s="22" t="str">
        <x:v>To be determined</x:v>
      </x:c>
      <x:c r="E130" s="22" t="str"/>
      <x:c r="F130" s="22" t="str"/>
      <x:c r="G130" s="22" t="str"/>
      <x:c r="H130" s="22" t="str"/>
      <x:c r="I130" s="25"/>
      <x:c r="J130" s="25"/>
      <x:c r="K130" s="22" t="str"/>
      <x:c r="L130" s="22" t="str">
        <x:v>Not started</x:v>
      </x:c>
      <x:c r="M130" s="22" t="str">
        <x:v>To be determined</x:v>
      </x:c>
      <x:c r="N130" s="22" t="str"/>
      <x:c r="O130" s="22" t="str"/>
      <x:c r="P130" s="25"/>
      <x:c r="Q130" s="22" t="str"/>
      <x:c r="R130" s="22" t="str">
        <x:v>To be determined</x:v>
      </x:c>
      <x:c r="S130" s="23" t="str">
        <x:f>IF(D130="Not applicable",IF(E130="","Justify N/A","N/A justified"),IF(D130&lt;&gt;"Applicable","Determine applicability",IF(AND(ISNUMBER(J130),J130&lt;TODAY()),"Expired",IF(L130="Verified",IF(AND(F130&lt;&gt;"",G130&lt;&gt;"",H130&lt;&gt;"",ISNUMBER(I130),K130&lt;&gt;"",Q130&lt;&gt;""),"Verified","Complete verification"),IF(OR(L130="Not started",L130="Declared",L130="Pending",L130="Expired"),L130,"Define status")))))</x:f>
        <x:v>Determine applicability</x:v>
      </x:c>
    </x:row>
    <x:row r="131" ht="48" customHeight="1">
      <x:c r="A131" s="24" t="str">
        <x:v>T112</x:v>
      </x:c>
      <x:c r="B131" s="21" t="str">
        <x:v>Shipping documents</x:v>
      </x:c>
      <x:c r="C131" s="21" t="str">
        <x:v>Sanitary/phytosanitary certificates according to the product and destination.</x:v>
      </x:c>
      <x:c r="D131" s="22" t="str">
        <x:v>To be determined</x:v>
      </x:c>
      <x:c r="E131" s="22" t="str"/>
      <x:c r="F131" s="22" t="str"/>
      <x:c r="G131" s="22" t="str"/>
      <x:c r="H131" s="22" t="str"/>
      <x:c r="I131" s="25"/>
      <x:c r="J131" s="25"/>
      <x:c r="K131" s="22" t="str"/>
      <x:c r="L131" s="22" t="str">
        <x:v>Not started</x:v>
      </x:c>
      <x:c r="M131" s="22" t="str">
        <x:v>To be determined</x:v>
      </x:c>
      <x:c r="N131" s="22" t="str"/>
      <x:c r="O131" s="22" t="str"/>
      <x:c r="P131" s="25"/>
      <x:c r="Q131" s="22" t="str"/>
      <x:c r="R131" s="22" t="str">
        <x:v>To be determined</x:v>
      </x:c>
      <x:c r="S131" s="23" t="str">
        <x:f>IF(D131="Not applicable",IF(E131="","Justify N/A","N/A justified"),IF(D131&lt;&gt;"Applicable","Determine applicability",IF(AND(ISNUMBER(J131),J131&lt;TODAY()),"Expired",IF(L131="Verified",IF(AND(F131&lt;&gt;"",G131&lt;&gt;"",H131&lt;&gt;"",ISNUMBER(I131),K131&lt;&gt;"",Q131&lt;&gt;""),"Verified","Complete verification"),IF(OR(L131="Not started",L131="Declared",L131="Pending",L131="Expired"),L131,"Define status")))))</x:f>
        <x:v>Determine applicability</x:v>
      </x:c>
    </x:row>
    <x:row r="132" ht="48" customHeight="1">
      <x:c r="A132" s="24" t="str">
        <x:v>T113</x:v>
      </x:c>
      <x:c r="B132" s="21" t="str">
        <x:v>Shipping documents</x:v>
      </x:c>
      <x:c r="C132" s="21" t="str">
        <x:v>Agreed quality, inspection and weight certificates.</x:v>
      </x:c>
      <x:c r="D132" s="22" t="str">
        <x:v>To be determined</x:v>
      </x:c>
      <x:c r="E132" s="22" t="str"/>
      <x:c r="F132" s="22" t="str"/>
      <x:c r="G132" s="22" t="str"/>
      <x:c r="H132" s="22" t="str"/>
      <x:c r="I132" s="25"/>
      <x:c r="J132" s="25"/>
      <x:c r="K132" s="22" t="str"/>
      <x:c r="L132" s="22" t="str">
        <x:v>Not started</x:v>
      </x:c>
      <x:c r="M132" s="22" t="str">
        <x:v>To be determined</x:v>
      </x:c>
      <x:c r="N132" s="22" t="str"/>
      <x:c r="O132" s="22" t="str"/>
      <x:c r="P132" s="25"/>
      <x:c r="Q132" s="22" t="str"/>
      <x:c r="R132" s="22" t="str">
        <x:v>To be determined</x:v>
      </x:c>
      <x:c r="S132" s="23" t="str">
        <x:f>IF(D132="Not applicable",IF(E132="","Justify N/A","N/A justified"),IF(D132&lt;&gt;"Applicable","Determine applicability",IF(AND(ISNUMBER(J132),J132&lt;TODAY()),"Expired",IF(L132="Verified",IF(AND(F132&lt;&gt;"",G132&lt;&gt;"",H132&lt;&gt;"",ISNUMBER(I132),K132&lt;&gt;"",Q132&lt;&gt;""),"Verified","Complete verification"),IF(OR(L132="Not started",L132="Declared",L132="Pending",L132="Expired"),L132,"Define status")))))</x:f>
        <x:v>Determine applicability</x:v>
      </x:c>
    </x:row>
    <x:row r="133" ht="48" customHeight="1">
      <x:c r="A133" s="24" t="str">
        <x:v>T114</x:v>
      </x:c>
      <x:c r="B133" s="21" t="str">
        <x:v>Shipping documents</x:v>
      </x:c>
      <x:c r="C133" s="21" t="str">
        <x:v>Insurance document when provided for.</x:v>
      </x:c>
      <x:c r="D133" s="22" t="str">
        <x:v>To be determined</x:v>
      </x:c>
      <x:c r="E133" s="22" t="str"/>
      <x:c r="F133" s="22" t="str"/>
      <x:c r="G133" s="22" t="str"/>
      <x:c r="H133" s="22" t="str"/>
      <x:c r="I133" s="25"/>
      <x:c r="J133" s="25"/>
      <x:c r="K133" s="22" t="str"/>
      <x:c r="L133" s="22" t="str">
        <x:v>Not started</x:v>
      </x:c>
      <x:c r="M133" s="22" t="str">
        <x:v>To be determined</x:v>
      </x:c>
      <x:c r="N133" s="22" t="str"/>
      <x:c r="O133" s="22" t="str"/>
      <x:c r="P133" s="25"/>
      <x:c r="Q133" s="22" t="str"/>
      <x:c r="R133" s="22" t="str">
        <x:v>To be determined</x:v>
      </x:c>
      <x:c r="S133" s="23" t="str">
        <x:f>IF(D133="Not applicable",IF(E133="","Justify N/A","N/A justified"),IF(D133&lt;&gt;"Applicable","Determine applicability",IF(AND(ISNUMBER(J133),J133&lt;TODAY()),"Expired",IF(L133="Verified",IF(AND(F133&lt;&gt;"",G133&lt;&gt;"",H133&lt;&gt;"",ISNUMBER(I133),K133&lt;&gt;"",Q133&lt;&gt;""),"Verified","Complete verification"),IF(OR(L133="Not started",L133="Declared",L133="Pending",L133="Expired"),L133,"Define status")))))</x:f>
        <x:v>Determine applicability</x:v>
      </x:c>
    </x:row>
    <x:row r="134" ht="48" customHeight="1">
      <x:c r="A134" s="24" t="str">
        <x:v>T115</x:v>
      </x:c>
      <x:c r="B134" s="21" t="str">
        <x:v>Shipping documents</x:v>
      </x:c>
      <x:c r="C134" s="21" t="str">
        <x:v>Cross-checking the contract, invoice, transport document and banking instrument.</x:v>
      </x:c>
      <x:c r="D134" s="22" t="str">
        <x:v>To be determined</x:v>
      </x:c>
      <x:c r="E134" s="22" t="str"/>
      <x:c r="F134" s="22" t="str"/>
      <x:c r="G134" s="22" t="str"/>
      <x:c r="H134" s="22" t="str"/>
      <x:c r="I134" s="25"/>
      <x:c r="J134" s="25"/>
      <x:c r="K134" s="22" t="str"/>
      <x:c r="L134" s="22" t="str">
        <x:v>Not started</x:v>
      </x:c>
      <x:c r="M134" s="22" t="str">
        <x:v>To be determined</x:v>
      </x:c>
      <x:c r="N134" s="22" t="str"/>
      <x:c r="O134" s="22" t="str"/>
      <x:c r="P134" s="25"/>
      <x:c r="Q134" s="22" t="str"/>
      <x:c r="R134" s="22" t="str">
        <x:v>To be determined</x:v>
      </x:c>
      <x:c r="S134" s="23" t="str">
        <x:f>IF(D134="Not applicable",IF(E134="","Justify N/A","N/A justified"),IF(D134&lt;&gt;"Applicable","Determine applicability",IF(AND(ISNUMBER(J134),J134&lt;TODAY()),"Expired",IF(L134="Verified",IF(AND(F134&lt;&gt;"",G134&lt;&gt;"",H134&lt;&gt;"",ISNUMBER(I134),K134&lt;&gt;"",Q134&lt;&gt;""),"Verified","Complete verification"),IF(OR(L134="Not started",L134="Declared",L134="Pending",L134="Expired"),L134,"Define status")))))</x:f>
        <x:v>Determine applicability</x:v>
      </x:c>
    </x:row>
    <x:row r="135" ht="48" customHeight="1">
      <x:c r="A135" s="24" t="str">
        <x:v>T116</x:v>
      </x:c>
      <x:c r="B135" s="21" t="str">
        <x:v>Shipping documents</x:v>
      </x:c>
      <x:c r="C135" s="21" t="str">
        <x:v>Control of originals, copies, versions and timely presentation.</x:v>
      </x:c>
      <x:c r="D135" s="22" t="str">
        <x:v>To be determined</x:v>
      </x:c>
      <x:c r="E135" s="22" t="str"/>
      <x:c r="F135" s="22" t="str"/>
      <x:c r="G135" s="22" t="str"/>
      <x:c r="H135" s="22" t="str"/>
      <x:c r="I135" s="25"/>
      <x:c r="J135" s="25"/>
      <x:c r="K135" s="22" t="str"/>
      <x:c r="L135" s="22" t="str">
        <x:v>Not started</x:v>
      </x:c>
      <x:c r="M135" s="22" t="str">
        <x:v>To be determined</x:v>
      </x:c>
      <x:c r="N135" s="22" t="str"/>
      <x:c r="O135" s="22" t="str"/>
      <x:c r="P135" s="25"/>
      <x:c r="Q135" s="22" t="str"/>
      <x:c r="R135" s="22" t="str">
        <x:v>To be determined</x:v>
      </x:c>
      <x:c r="S135" s="23" t="str">
        <x:f>IF(D135="Not applicable",IF(E135="","Justify N/A","N/A justified"),IF(D135&lt;&gt;"Applicable","Determine applicability",IF(AND(ISNUMBER(J135),J135&lt;TODAY()),"Expired",IF(L135="Verified",IF(AND(F135&lt;&gt;"",G135&lt;&gt;"",H135&lt;&gt;"",ISNUMBER(I135),K135&lt;&gt;"",Q135&lt;&gt;""),"Verified","Complete verification"),IF(OR(L135="Not started",L135="Declared",L135="Pending",L135="Expired"),L135,"Define status")))))</x:f>
        <x:v>Determine applicability</x:v>
      </x:c>
    </x:row>
    <x:row r="136" ht="48" customHeight="1">
      <x:c r="A136" s="24" t="str">
        <x:v>T117</x:v>
      </x:c>
      <x:c r="B136" s="21" t="str">
        <x:v>Buyer Book and commercial qualification</x:v>
      </x:c>
      <x:c r="C136" s="21" t="str">
        <x:v>Company, country, role in the supply chain and source of the record.</x:v>
      </x:c>
      <x:c r="D136" s="22" t="str">
        <x:v>To be determined</x:v>
      </x:c>
      <x:c r="E136" s="22" t="str"/>
      <x:c r="F136" s="22" t="str"/>
      <x:c r="G136" s="22" t="str"/>
      <x:c r="H136" s="22" t="str"/>
      <x:c r="I136" s="25"/>
      <x:c r="J136" s="25"/>
      <x:c r="K136" s="22" t="str"/>
      <x:c r="L136" s="22" t="str">
        <x:v>Not started</x:v>
      </x:c>
      <x:c r="M136" s="22" t="str">
        <x:v>To be determined</x:v>
      </x:c>
      <x:c r="N136" s="22" t="str"/>
      <x:c r="O136" s="22" t="str"/>
      <x:c r="P136" s="25"/>
      <x:c r="Q136" s="22" t="str"/>
      <x:c r="R136" s="22" t="str">
        <x:v>To be determined</x:v>
      </x:c>
      <x:c r="S136" s="23" t="str">
        <x:f>IF(D136="Not applicable",IF(E136="","Justify N/A","N/A justified"),IF(D136&lt;&gt;"Applicable","Determine applicability",IF(AND(ISNUMBER(J136),J136&lt;TODAY()),"Expired",IF(L136="Verified",IF(AND(F136&lt;&gt;"",G136&lt;&gt;"",H136&lt;&gt;"",ISNUMBER(I136),K136&lt;&gt;"",Q136&lt;&gt;""),"Verified","Complete verification"),IF(OR(L136="Not started",L136="Declared",L136="Pending",L136="Expired"),L136,"Define status")))))</x:f>
        <x:v>Determine applicability</x:v>
      </x:c>
    </x:row>
    <x:row r="137" ht="48" customHeight="1">
      <x:c r="A137" s="24" t="str">
        <x:v>T118</x:v>
      </x:c>
      <x:c r="B137" s="21" t="str">
        <x:v>Buyer Book and commercial qualification</x:v>
      </x:c>
      <x:c r="C137" s="21" t="str">
        <x:v>Contact person, position, authority and confirmed channel.</x:v>
      </x:c>
      <x:c r="D137" s="22" t="str">
        <x:v>To be determined</x:v>
      </x:c>
      <x:c r="E137" s="22" t="str"/>
      <x:c r="F137" s="22" t="str"/>
      <x:c r="G137" s="22" t="str"/>
      <x:c r="H137" s="22" t="str"/>
      <x:c r="I137" s="25"/>
      <x:c r="J137" s="25"/>
      <x:c r="K137" s="22" t="str"/>
      <x:c r="L137" s="22" t="str">
        <x:v>Not started</x:v>
      </x:c>
      <x:c r="M137" s="22" t="str">
        <x:v>To be determined</x:v>
      </x:c>
      <x:c r="N137" s="22" t="str"/>
      <x:c r="O137" s="22" t="str"/>
      <x:c r="P137" s="25"/>
      <x:c r="Q137" s="22" t="str"/>
      <x:c r="R137" s="22" t="str">
        <x:v>To be determined</x:v>
      </x:c>
      <x:c r="S137" s="23" t="str">
        <x:f>IF(D137="Not applicable",IF(E137="","Justify N/A","N/A justified"),IF(D137&lt;&gt;"Applicable","Determine applicability",IF(AND(ISNUMBER(J137),J137&lt;TODAY()),"Expired",IF(L137="Verified",IF(AND(F137&lt;&gt;"",G137&lt;&gt;"",H137&lt;&gt;"",ISNUMBER(I137),K137&lt;&gt;"",Q137&lt;&gt;""),"Verified","Complete verification"),IF(OR(L137="Not started",L137="Declared",L137="Pending",L137="Expired"),L137,"Define status")))))</x:f>
        <x:v>Determine applicability</x:v>
      </x:c>
    </x:row>
    <x:row r="138" ht="48" customHeight="1">
      <x:c r="A138" s="24" t="str">
        <x:v>T119</x:v>
      </x:c>
      <x:c r="B138" s="21" t="str">
        <x:v>Buyer Book and commercial qualification</x:v>
      </x:c>
      <x:c r="C138" s="21" t="str">
        <x:v>Origin of the relationship and any introducer.</x:v>
      </x:c>
      <x:c r="D138" s="22" t="str">
        <x:v>To be determined</x:v>
      </x:c>
      <x:c r="E138" s="22" t="str"/>
      <x:c r="F138" s="22" t="str"/>
      <x:c r="G138" s="22" t="str"/>
      <x:c r="H138" s="22" t="str"/>
      <x:c r="I138" s="25"/>
      <x:c r="J138" s="25"/>
      <x:c r="K138" s="22" t="str"/>
      <x:c r="L138" s="22" t="str">
        <x:v>Not started</x:v>
      </x:c>
      <x:c r="M138" s="22" t="str">
        <x:v>To be determined</x:v>
      </x:c>
      <x:c r="N138" s="22" t="str"/>
      <x:c r="O138" s="22" t="str"/>
      <x:c r="P138" s="25"/>
      <x:c r="Q138" s="22" t="str"/>
      <x:c r="R138" s="22" t="str">
        <x:v>To be determined</x:v>
      </x:c>
      <x:c r="S138" s="23" t="str">
        <x:f>IF(D138="Not applicable",IF(E138="","Justify N/A","N/A justified"),IF(D138&lt;&gt;"Applicable","Determine applicability",IF(AND(ISNUMBER(J138),J138&lt;TODAY()),"Expired",IF(L138="Verified",IF(AND(F138&lt;&gt;"",G138&lt;&gt;"",H138&lt;&gt;"",ISNUMBER(I138),K138&lt;&gt;"",Q138&lt;&gt;""),"Verified","Complete verification"),IF(OR(L138="Not started",L138="Declared",L138="Pending",L138="Expired"),L138,"Define status")))))</x:f>
        <x:v>Determine applicability</x:v>
      </x:c>
    </x:row>
    <x:row r="139" ht="48" customHeight="1">
      <x:c r="A139" s="24" t="str">
        <x:v>T120</x:v>
      </x:c>
      <x:c r="B139" s="21" t="str">
        <x:v>Buyer Book and commercial qualification</x:v>
      </x:c>
      <x:c r="C139" s="21" t="str">
        <x:v>Product, end use, specification, volume and frequency.</x:v>
      </x:c>
      <x:c r="D139" s="22" t="str">
        <x:v>To be determined</x:v>
      </x:c>
      <x:c r="E139" s="22" t="str"/>
      <x:c r="F139" s="22" t="str"/>
      <x:c r="G139" s="22" t="str"/>
      <x:c r="H139" s="22" t="str"/>
      <x:c r="I139" s="25"/>
      <x:c r="J139" s="25"/>
      <x:c r="K139" s="22" t="str"/>
      <x:c r="L139" s="22" t="str">
        <x:v>Not started</x:v>
      </x:c>
      <x:c r="M139" s="22" t="str">
        <x:v>To be determined</x:v>
      </x:c>
      <x:c r="N139" s="22" t="str"/>
      <x:c r="O139" s="22" t="str"/>
      <x:c r="P139" s="25"/>
      <x:c r="Q139" s="22" t="str"/>
      <x:c r="R139" s="22" t="str">
        <x:v>To be determined</x:v>
      </x:c>
      <x:c r="S139" s="23" t="str">
        <x:f>IF(D139="Not applicable",IF(E139="","Justify N/A","N/A justified"),IF(D139&lt;&gt;"Applicable","Determine applicability",IF(AND(ISNUMBER(J139),J139&lt;TODAY()),"Expired",IF(L139="Verified",IF(AND(F139&lt;&gt;"",G139&lt;&gt;"",H139&lt;&gt;"",ISNUMBER(I139),K139&lt;&gt;"",Q139&lt;&gt;""),"Verified","Complete verification"),IF(OR(L139="Not started",L139="Declared",L139="Pending",L139="Expired"),L139,"Define status")))))</x:f>
        <x:v>Determine applicability</x:v>
      </x:c>
    </x:row>
    <x:row r="140" ht="48" customHeight="1">
      <x:c r="A140" s="24" t="str">
        <x:v>T121</x:v>
      </x:c>
      <x:c r="B140" s="21" t="str">
        <x:v>Buyer Book and commercial qualification</x:v>
      </x:c>
      <x:c r="C140" s="21" t="str">
        <x:v>Time window, destination, port and payment terms.</x:v>
      </x:c>
      <x:c r="D140" s="22" t="str">
        <x:v>To be determined</x:v>
      </x:c>
      <x:c r="E140" s="22" t="str"/>
      <x:c r="F140" s="22" t="str"/>
      <x:c r="G140" s="22" t="str"/>
      <x:c r="H140" s="22" t="str"/>
      <x:c r="I140" s="25"/>
      <x:c r="J140" s="25"/>
      <x:c r="K140" s="22" t="str"/>
      <x:c r="L140" s="22" t="str">
        <x:v>Not started</x:v>
      </x:c>
      <x:c r="M140" s="22" t="str">
        <x:v>To be determined</x:v>
      </x:c>
      <x:c r="N140" s="22" t="str"/>
      <x:c r="O140" s="22" t="str"/>
      <x:c r="P140" s="25"/>
      <x:c r="Q140" s="22" t="str"/>
      <x:c r="R140" s="22" t="str">
        <x:v>To be determined</x:v>
      </x:c>
      <x:c r="S140" s="23" t="str">
        <x:f>IF(D140="Not applicable",IF(E140="","Justify N/A","N/A justified"),IF(D140&lt;&gt;"Applicable","Determine applicability",IF(AND(ISNUMBER(J140),J140&lt;TODAY()),"Expired",IF(L140="Verified",IF(AND(F140&lt;&gt;"",G140&lt;&gt;"",H140&lt;&gt;"",ISNUMBER(I140),K140&lt;&gt;"",Q140&lt;&gt;""),"Verified","Complete verification"),IF(OR(L140="Not started",L140="Declared",L140="Pending",L140="Expired"),L140,"Define status")))))</x:f>
        <x:v>Determine applicability</x:v>
      </x:c>
    </x:row>
    <x:row r="141" ht="48" customHeight="1">
      <x:c r="A141" s="24" t="str">
        <x:v>T122</x:v>
      </x:c>
      <x:c r="B141" s="21" t="str">
        <x:v>Buyer Book and commercial qualification</x:v>
      </x:c>
      <x:c r="C141" s="21" t="str">
        <x:v>Decision-making process, supplier approval and procurement.</x:v>
      </x:c>
      <x:c r="D141" s="22" t="str">
        <x:v>To be determined</x:v>
      </x:c>
      <x:c r="E141" s="22" t="str"/>
      <x:c r="F141" s="22" t="str"/>
      <x:c r="G141" s="22" t="str"/>
      <x:c r="H141" s="22" t="str"/>
      <x:c r="I141" s="25"/>
      <x:c r="J141" s="25"/>
      <x:c r="K141" s="22" t="str"/>
      <x:c r="L141" s="22" t="str">
        <x:v>Not started</x:v>
      </x:c>
      <x:c r="M141" s="22" t="str">
        <x:v>To be determined</x:v>
      </x:c>
      <x:c r="N141" s="22" t="str"/>
      <x:c r="O141" s="22" t="str"/>
      <x:c r="P141" s="25"/>
      <x:c r="Q141" s="22" t="str"/>
      <x:c r="R141" s="22" t="str">
        <x:v>To be determined</x:v>
      </x:c>
      <x:c r="S141" s="23" t="str">
        <x:f>IF(D141="Not applicable",IF(E141="","Justify N/A","N/A justified"),IF(D141&lt;&gt;"Applicable","Determine applicability",IF(AND(ISNUMBER(J141),J141&lt;TODAY()),"Expired",IF(L141="Verified",IF(AND(F141&lt;&gt;"",G141&lt;&gt;"",H141&lt;&gt;"",ISNUMBER(I141),K141&lt;&gt;"",Q141&lt;&gt;""),"Verified","Complete verification"),IF(OR(L141="Not started",L141="Declared",L141="Pending",L141="Expired"),L141,"Define status")))))</x:f>
        <x:v>Determine applicability</x:v>
      </x:c>
    </x:row>
    <x:row r="142" ht="48" customHeight="1">
      <x:c r="A142" s="24" t="str">
        <x:v>T123</x:v>
      </x:c>
      <x:c r="B142" s="21" t="str">
        <x:v>Buyer Book and commercial qualification</x:v>
      </x:c>
      <x:c r="C142" s="21" t="str">
        <x:v>Credit/due diligence with status, evidence and outstanding issues.</x:v>
      </x:c>
      <x:c r="D142" s="22" t="str">
        <x:v>To be determined</x:v>
      </x:c>
      <x:c r="E142" s="22" t="str"/>
      <x:c r="F142" s="22" t="str"/>
      <x:c r="G142" s="22" t="str"/>
      <x:c r="H142" s="22" t="str"/>
      <x:c r="I142" s="25"/>
      <x:c r="J142" s="25"/>
      <x:c r="K142" s="22" t="str"/>
      <x:c r="L142" s="22" t="str">
        <x:v>Not started</x:v>
      </x:c>
      <x:c r="M142" s="22" t="str">
        <x:v>To be determined</x:v>
      </x:c>
      <x:c r="N142" s="22" t="str"/>
      <x:c r="O142" s="22" t="str"/>
      <x:c r="P142" s="25"/>
      <x:c r="Q142" s="22" t="str"/>
      <x:c r="R142" s="22" t="str">
        <x:v>To be determined</x:v>
      </x:c>
      <x:c r="S142" s="23" t="str">
        <x:f>IF(D142="Not applicable",IF(E142="","Justify N/A","N/A justified"),IF(D142&lt;&gt;"Applicable","Determine applicability",IF(AND(ISNUMBER(J142),J142&lt;TODAY()),"Expired",IF(L142="Verified",IF(AND(F142&lt;&gt;"",G142&lt;&gt;"",H142&lt;&gt;"",ISNUMBER(I142),K142&lt;&gt;"",Q142&lt;&gt;""),"Verified","Complete verification"),IF(OR(L142="Not started",L142="Declared",L142="Pending",L142="Expired"),L142,"Define status")))))</x:f>
        <x:v>Determine applicability</x:v>
      </x:c>
    </x:row>
    <x:row r="143" ht="48" customHeight="1">
      <x:c r="A143" s="24" t="str">
        <x:v>T124</x:v>
      </x:c>
      <x:c r="B143" s="21" t="str">
        <x:v>Buyer Book and commercial qualification</x:v>
      </x:c>
      <x:c r="C143" s="21" t="str">
        <x:v>Actual stage: prospect, response, demand, proposal, negotiation, contract.</x:v>
      </x:c>
      <x:c r="D143" s="22" t="str">
        <x:v>To be determined</x:v>
      </x:c>
      <x:c r="E143" s="22" t="str"/>
      <x:c r="F143" s="22" t="str"/>
      <x:c r="G143" s="22" t="str"/>
      <x:c r="H143" s="22" t="str"/>
      <x:c r="I143" s="25"/>
      <x:c r="J143" s="25"/>
      <x:c r="K143" s="22" t="str"/>
      <x:c r="L143" s="22" t="str">
        <x:v>Not started</x:v>
      </x:c>
      <x:c r="M143" s="22" t="str">
        <x:v>To be determined</x:v>
      </x:c>
      <x:c r="N143" s="22" t="str"/>
      <x:c r="O143" s="22" t="str"/>
      <x:c r="P143" s="25"/>
      <x:c r="Q143" s="22" t="str"/>
      <x:c r="R143" s="22" t="str">
        <x:v>To be determined</x:v>
      </x:c>
      <x:c r="S143" s="23" t="str">
        <x:f>IF(D143="Not applicable",IF(E143="","Justify N/A","N/A justified"),IF(D143&lt;&gt;"Applicable","Determine applicability",IF(AND(ISNUMBER(J143),J143&lt;TODAY()),"Expired",IF(L143="Verified",IF(AND(F143&lt;&gt;"",G143&lt;&gt;"",H143&lt;&gt;"",ISNUMBER(I143),K143&lt;&gt;"",Q143&lt;&gt;""),"Verified","Complete verification"),IF(OR(L143="Not started",L143="Declared",L143="Pending",L143="Expired"),L143,"Define status")))))</x:f>
        <x:v>Determine applicability</x:v>
      </x:c>
    </x:row>
    <x:row r="144" ht="48" customHeight="1">
      <x:c r="A144" s="24" t="str">
        <x:v>T125</x:v>
      </x:c>
      <x:c r="B144" s="21" t="str">
        <x:v>Buyer Book and commercial qualification</x:v>
      </x:c>
      <x:c r="C144" s="21" t="str">
        <x:v>Last contact, next action, owner and review date.</x:v>
      </x:c>
      <x:c r="D144" s="22" t="str">
        <x:v>To be determined</x:v>
      </x:c>
      <x:c r="E144" s="22" t="str"/>
      <x:c r="F144" s="22" t="str"/>
      <x:c r="G144" s="22" t="str"/>
      <x:c r="H144" s="22" t="str"/>
      <x:c r="I144" s="25"/>
      <x:c r="J144" s="25"/>
      <x:c r="K144" s="22" t="str"/>
      <x:c r="L144" s="22" t="str">
        <x:v>Not started</x:v>
      </x:c>
      <x:c r="M144" s="22" t="str">
        <x:v>To be determined</x:v>
      </x:c>
      <x:c r="N144" s="22" t="str"/>
      <x:c r="O144" s="22" t="str"/>
      <x:c r="P144" s="25"/>
      <x:c r="Q144" s="22" t="str"/>
      <x:c r="R144" s="22" t="str">
        <x:v>To be determined</x:v>
      </x:c>
      <x:c r="S144" s="23" t="str">
        <x:f>IF(D144="Not applicable",IF(E144="","Justify N/A","N/A justified"),IF(D144&lt;&gt;"Applicable","Determine applicability",IF(AND(ISNUMBER(J144),J144&lt;TODAY()),"Expired",IF(L144="Verified",IF(AND(F144&lt;&gt;"",G144&lt;&gt;"",H144&lt;&gt;"",ISNUMBER(I144),K144&lt;&gt;"",Q144&lt;&gt;""),"Verified","Complete verification"),IF(OR(L144="Not started",L144="Declared",L144="Pending",L144="Expired"),L144,"Define status")))))</x:f>
        <x:v>Determine applicability</x:v>
      </x:c>
    </x:row>
    <x:row r="145" ht="48" customHeight="1">
      <x:c r="A145" s="24" t="str">
        <x:v>T126</x:v>
      </x:c>
      <x:c r="B145" s="21" t="str">
        <x:v>Buyer Book and commercial qualification</x:v>
      </x:c>
      <x:c r="C145" s="21" t="str">
        <x:v>Link to the CRM and transaction, without conflicting duplicates.</x:v>
      </x:c>
      <x:c r="D145" s="22" t="str">
        <x:v>To be determined</x:v>
      </x:c>
      <x:c r="E145" s="22" t="str"/>
      <x:c r="F145" s="22" t="str"/>
      <x:c r="G145" s="22" t="str"/>
      <x:c r="H145" s="22" t="str"/>
      <x:c r="I145" s="25"/>
      <x:c r="J145" s="25"/>
      <x:c r="K145" s="22" t="str"/>
      <x:c r="L145" s="22" t="str">
        <x:v>Not started</x:v>
      </x:c>
      <x:c r="M145" s="22" t="str">
        <x:v>To be determined</x:v>
      </x:c>
      <x:c r="N145" s="22" t="str"/>
      <x:c r="O145" s="22" t="str"/>
      <x:c r="P145" s="25"/>
      <x:c r="Q145" s="22" t="str"/>
      <x:c r="R145" s="22" t="str">
        <x:v>To be determined</x:v>
      </x:c>
      <x:c r="S145" s="23" t="str">
        <x:f>IF(D145="Not applicable",IF(E145="","Justify N/A","N/A justified"),IF(D145&lt;&gt;"Applicable","Determine applicability",IF(AND(ISNUMBER(J145),J145&lt;TODAY()),"Expired",IF(L145="Verified",IF(AND(F145&lt;&gt;"",G145&lt;&gt;"",H145&lt;&gt;"",ISNUMBER(I145),K145&lt;&gt;"",Q145&lt;&gt;""),"Verified","Complete verification"),IF(OR(L145="Not started",L145="Declared",L145="Pending",L145="Expired"),L145,"Define status")))))</x:f>
        <x:v>Determine applicability</x:v>
      </x:c>
    </x:row>
    <x:row r="146" ht="48" customHeight="1">
      <x:c r="A146" s="24" t="str">
        <x:v>T127</x:v>
      </x:c>
      <x:c r="B146" s="21" t="str">
        <x:v>Buyer Pack and supplier approval</x:v>
      </x:c>
      <x:c r="C146" s="21" t="str">
        <x:v>Short presentation tailored to the specific buyer.</x:v>
      </x:c>
      <x:c r="D146" s="22" t="str">
        <x:v>To be determined</x:v>
      </x:c>
      <x:c r="E146" s="22" t="str"/>
      <x:c r="F146" s="22" t="str"/>
      <x:c r="G146" s="22" t="str"/>
      <x:c r="H146" s="22" t="str"/>
      <x:c r="I146" s="25"/>
      <x:c r="J146" s="25"/>
      <x:c r="K146" s="22" t="str"/>
      <x:c r="L146" s="22" t="str">
        <x:v>Not started</x:v>
      </x:c>
      <x:c r="M146" s="22" t="str">
        <x:v>To be determined</x:v>
      </x:c>
      <x:c r="N146" s="22" t="str"/>
      <x:c r="O146" s="22" t="str"/>
      <x:c r="P146" s="25"/>
      <x:c r="Q146" s="22" t="str"/>
      <x:c r="R146" s="22" t="str">
        <x:v>To be determined</x:v>
      </x:c>
      <x:c r="S146" s="23" t="str">
        <x:f>IF(D146="Not applicable",IF(E146="","Justify N/A","N/A justified"),IF(D146&lt;&gt;"Applicable","Determine applicability",IF(AND(ISNUMBER(J146),J146&lt;TODAY()),"Expired",IF(L146="Verified",IF(AND(F146&lt;&gt;"",G146&lt;&gt;"",H146&lt;&gt;"",ISNUMBER(I146),K146&lt;&gt;"",Q146&lt;&gt;""),"Verified","Complete verification"),IF(OR(L146="Not started",L146="Declared",L146="Pending",L146="Expired"),L146,"Define status")))))</x:f>
        <x:v>Determine applicability</x:v>
      </x:c>
    </x:row>
    <x:row r="147" ht="48" customHeight="1">
      <x:c r="A147" s="24" t="str">
        <x:v>T128</x:v>
      </x:c>
      <x:c r="B147" s="21" t="str">
        <x:v>Buyer Pack and supplier approval</x:v>
      </x:c>
      <x:c r="C147" s="21" t="str">
        <x:v>Company profile and role in the supply chain.</x:v>
      </x:c>
      <x:c r="D147" s="22" t="str">
        <x:v>To be determined</x:v>
      </x:c>
      <x:c r="E147" s="22" t="str"/>
      <x:c r="F147" s="22" t="str"/>
      <x:c r="G147" s="22" t="str"/>
      <x:c r="H147" s="22" t="str"/>
      <x:c r="I147" s="25"/>
      <x:c r="J147" s="25"/>
      <x:c r="K147" s="22" t="str"/>
      <x:c r="L147" s="22" t="str">
        <x:v>Not started</x:v>
      </x:c>
      <x:c r="M147" s="22" t="str">
        <x:v>To be determined</x:v>
      </x:c>
      <x:c r="N147" s="22" t="str"/>
      <x:c r="O147" s="22" t="str"/>
      <x:c r="P147" s="25"/>
      <x:c r="Q147" s="22" t="str"/>
      <x:c r="R147" s="22" t="str">
        <x:v>To be determined</x:v>
      </x:c>
      <x:c r="S147" s="23" t="str">
        <x:f>IF(D147="Not applicable",IF(E147="","Justify N/A","N/A justified"),IF(D147&lt;&gt;"Applicable","Determine applicability",IF(AND(ISNUMBER(J147),J147&lt;TODAY()),"Expired",IF(L147="Verified",IF(AND(F147&lt;&gt;"",G147&lt;&gt;"",H147&lt;&gt;"",ISNUMBER(I147),K147&lt;&gt;"",Q147&lt;&gt;""),"Verified","Complete verification"),IF(OR(L147="Not started",L147="Declared",L147="Pending",L147="Expired"),L147,"Define status")))))</x:f>
        <x:v>Determine applicability</x:v>
      </x:c>
    </x:row>
    <x:row r="148" ht="48" customHeight="1">
      <x:c r="A148" s="24" t="str">
        <x:v>T129</x:v>
      </x:c>
      <x:c r="B148" s="21" t="str">
        <x:v>Buyer Pack and supplier approval</x:v>
      </x:c>
      <x:c r="C148" s="21" t="str">
        <x:v>Portfolio/technical data sheets relevant to the demand.</x:v>
      </x:c>
      <x:c r="D148" s="22" t="str">
        <x:v>To be determined</x:v>
      </x:c>
      <x:c r="E148" s="22" t="str"/>
      <x:c r="F148" s="22" t="str"/>
      <x:c r="G148" s="22" t="str"/>
      <x:c r="H148" s="22" t="str"/>
      <x:c r="I148" s="25"/>
      <x:c r="J148" s="25"/>
      <x:c r="K148" s="22" t="str"/>
      <x:c r="L148" s="22" t="str">
        <x:v>Not started</x:v>
      </x:c>
      <x:c r="M148" s="22" t="str">
        <x:v>To be determined</x:v>
      </x:c>
      <x:c r="N148" s="22" t="str"/>
      <x:c r="O148" s="22" t="str"/>
      <x:c r="P148" s="25"/>
      <x:c r="Q148" s="22" t="str"/>
      <x:c r="R148" s="22" t="str">
        <x:v>To be determined</x:v>
      </x:c>
      <x:c r="S148" s="23" t="str">
        <x:f>IF(D148="Not applicable",IF(E148="","Justify N/A","N/A justified"),IF(D148&lt;&gt;"Applicable","Determine applicability",IF(AND(ISNUMBER(J148),J148&lt;TODAY()),"Expired",IF(L148="Verified",IF(AND(F148&lt;&gt;"",G148&lt;&gt;"",H148&lt;&gt;"",ISNUMBER(I148),K148&lt;&gt;"",Q148&lt;&gt;""),"Verified","Complete verification"),IF(OR(L148="Not started",L148="Declared",L148="Pending",L148="Expired"),L148,"Define status")))))</x:f>
        <x:v>Determine applicability</x:v>
      </x:c>
    </x:row>
    <x:row r="149" ht="48" customHeight="1">
      <x:c r="A149" s="24" t="str">
        <x:v>T130</x:v>
      </x:c>
      <x:c r="B149" s="21" t="str">
        <x:v>Buyer Pack and supplier approval</x:v>
      </x:c>
      <x:c r="C149" s="21" t="str">
        <x:v>Verifiable capacity and executable conditions.</x:v>
      </x:c>
      <x:c r="D149" s="22" t="str">
        <x:v>To be determined</x:v>
      </x:c>
      <x:c r="E149" s="22" t="str"/>
      <x:c r="F149" s="22" t="str"/>
      <x:c r="G149" s="22" t="str"/>
      <x:c r="H149" s="22" t="str"/>
      <x:c r="I149" s="25"/>
      <x:c r="J149" s="25"/>
      <x:c r="K149" s="22" t="str"/>
      <x:c r="L149" s="22" t="str">
        <x:v>Not started</x:v>
      </x:c>
      <x:c r="M149" s="22" t="str">
        <x:v>To be determined</x:v>
      </x:c>
      <x:c r="N149" s="22" t="str"/>
      <x:c r="O149" s="22" t="str"/>
      <x:c r="P149" s="25"/>
      <x:c r="Q149" s="22" t="str"/>
      <x:c r="R149" s="22" t="str">
        <x:v>To be determined</x:v>
      </x:c>
      <x:c r="S149" s="23" t="str">
        <x:f>IF(D149="Not applicable",IF(E149="","Justify N/A","N/A justified"),IF(D149&lt;&gt;"Applicable","Determine applicability",IF(AND(ISNUMBER(J149),J149&lt;TODAY()),"Expired",IF(L149="Verified",IF(AND(F149&lt;&gt;"",G149&lt;&gt;"",H149&lt;&gt;"",ISNUMBER(I149),K149&lt;&gt;"",Q149&lt;&gt;""),"Verified","Complete verification"),IF(OR(L149="Not started",L149="Declared",L149="Pending",L149="Expired"),L149,"Define status")))))</x:f>
        <x:v>Determine applicability</x:v>
      </x:c>
    </x:row>
    <x:row r="150" ht="48" customHeight="1">
      <x:c r="A150" s="24" t="str">
        <x:v>T131</x:v>
      </x:c>
      <x:c r="B150" s="21" t="str">
        <x:v>Buyer Pack and supplier approval</x:v>
      </x:c>
      <x:c r="C150" s="21" t="str">
        <x:v>Relevant certifications, samples and reports.</x:v>
      </x:c>
      <x:c r="D150" s="22" t="str">
        <x:v>To be determined</x:v>
      </x:c>
      <x:c r="E150" s="22" t="str"/>
      <x:c r="F150" s="22" t="str"/>
      <x:c r="G150" s="22" t="str"/>
      <x:c r="H150" s="22" t="str"/>
      <x:c r="I150" s="25"/>
      <x:c r="J150" s="25"/>
      <x:c r="K150" s="22" t="str"/>
      <x:c r="L150" s="22" t="str">
        <x:v>Not started</x:v>
      </x:c>
      <x:c r="M150" s="22" t="str">
        <x:v>To be determined</x:v>
      </x:c>
      <x:c r="N150" s="22" t="str"/>
      <x:c r="O150" s="22" t="str"/>
      <x:c r="P150" s="25"/>
      <x:c r="Q150" s="22" t="str"/>
      <x:c r="R150" s="22" t="str">
        <x:v>To be determined</x:v>
      </x:c>
      <x:c r="S150" s="23" t="str">
        <x:f>IF(D150="Not applicable",IF(E150="","Justify N/A","N/A justified"),IF(D150&lt;&gt;"Applicable","Determine applicability",IF(AND(ISNUMBER(J150),J150&lt;TODAY()),"Expired",IF(L150="Verified",IF(AND(F150&lt;&gt;"",G150&lt;&gt;"",H150&lt;&gt;"",ISNUMBER(I150),K150&lt;&gt;"",Q150&lt;&gt;""),"Verified","Complete verification"),IF(OR(L150="Not started",L150="Declared",L150="Pending",L150="Expired"),L150,"Define status")))))</x:f>
        <x:v>Determine applicability</x:v>
      </x:c>
    </x:row>
    <x:row r="151" ht="48" customHeight="1">
      <x:c r="A151" s="24" t="str">
        <x:v>T132</x:v>
      </x:c>
      <x:c r="B151" s="21" t="str">
        <x:v>Buyer Pack and supplier approval</x:v>
      </x:c>
      <x:c r="C151" s="21" t="str">
        <x:v>Authorised references and verifiable track record.</x:v>
      </x:c>
      <x:c r="D151" s="22" t="str">
        <x:v>To be determined</x:v>
      </x:c>
      <x:c r="E151" s="22" t="str"/>
      <x:c r="F151" s="22" t="str"/>
      <x:c r="G151" s="22" t="str"/>
      <x:c r="H151" s="22" t="str"/>
      <x:c r="I151" s="25"/>
      <x:c r="J151" s="25"/>
      <x:c r="K151" s="22" t="str"/>
      <x:c r="L151" s="22" t="str">
        <x:v>Not started</x:v>
      </x:c>
      <x:c r="M151" s="22" t="str">
        <x:v>To be determined</x:v>
      </x:c>
      <x:c r="N151" s="22" t="str"/>
      <x:c r="O151" s="22" t="str"/>
      <x:c r="P151" s="25"/>
      <x:c r="Q151" s="22" t="str"/>
      <x:c r="R151" s="22" t="str">
        <x:v>To be determined</x:v>
      </x:c>
      <x:c r="S151" s="23" t="str">
        <x:f>IF(D151="Not applicable",IF(E151="","Justify N/A","N/A justified"),IF(D151&lt;&gt;"Applicable","Determine applicability",IF(AND(ISNUMBER(J151),J151&lt;TODAY()),"Expired",IF(L151="Verified",IF(AND(F151&lt;&gt;"",G151&lt;&gt;"",H151&lt;&gt;"",ISNUMBER(I151),K151&lt;&gt;"",Q151&lt;&gt;""),"Verified","Complete verification"),IF(OR(L151="Not started",L151="Declared",L151="Pending",L151="Expired"),L151,"Define status")))))</x:f>
        <x:v>Determine applicability</x:v>
      </x:c>
    </x:row>
    <x:row r="152" ht="48" customHeight="1">
      <x:c r="A152" s="24" t="str">
        <x:v>T133</x:v>
      </x:c>
      <x:c r="B152" s="21" t="str">
        <x:v>Buyer Pack and supplier approval</x:v>
      </x:c>
      <x:c r="C152" s="21" t="str">
        <x:v>People responsible for service and problem resolution.</x:v>
      </x:c>
      <x:c r="D152" s="22" t="str">
        <x:v>To be determined</x:v>
      </x:c>
      <x:c r="E152" s="22" t="str"/>
      <x:c r="F152" s="22" t="str"/>
      <x:c r="G152" s="22" t="str"/>
      <x:c r="H152" s="22" t="str"/>
      <x:c r="I152" s="25"/>
      <x:c r="J152" s="25"/>
      <x:c r="K152" s="22" t="str"/>
      <x:c r="L152" s="22" t="str">
        <x:v>Not started</x:v>
      </x:c>
      <x:c r="M152" s="22" t="str">
        <x:v>To be determined</x:v>
      </x:c>
      <x:c r="N152" s="22" t="str"/>
      <x:c r="O152" s="22" t="str"/>
      <x:c r="P152" s="25"/>
      <x:c r="Q152" s="22" t="str"/>
      <x:c r="R152" s="22" t="str">
        <x:v>To be determined</x:v>
      </x:c>
      <x:c r="S152" s="23" t="str">
        <x:f>IF(D152="Not applicable",IF(E152="","Justify N/A","N/A justified"),IF(D152&lt;&gt;"Applicable","Determine applicability",IF(AND(ISNUMBER(J152),J152&lt;TODAY()),"Expired",IF(L152="Verified",IF(AND(F152&lt;&gt;"",G152&lt;&gt;"",H152&lt;&gt;"",ISNUMBER(I152),K152&lt;&gt;"",Q152&lt;&gt;""),"Verified","Complete verification"),IF(OR(L152="Not started",L152="Declared",L152="Pending",L152="Expired"),L152,"Define status")))))</x:f>
        <x:v>Determine applicability</x:v>
      </x:c>
    </x:row>
    <x:row r="153" ht="48" customHeight="1">
      <x:c r="A153" s="24" t="str">
        <x:v>T134</x:v>
      </x:c>
      <x:c r="B153" s="21" t="str">
        <x:v>Buyer Pack and supplier approval</x:v>
      </x:c>
      <x:c r="C153" s="21" t="str">
        <x:v>Completed registration forms and buyer portal.</x:v>
      </x:c>
      <x:c r="D153" s="22" t="str">
        <x:v>To be determined</x:v>
      </x:c>
      <x:c r="E153" s="22" t="str"/>
      <x:c r="F153" s="22" t="str"/>
      <x:c r="G153" s="22" t="str"/>
      <x:c r="H153" s="22" t="str"/>
      <x:c r="I153" s="25"/>
      <x:c r="J153" s="25"/>
      <x:c r="K153" s="22" t="str"/>
      <x:c r="L153" s="22" t="str">
        <x:v>Not started</x:v>
      </x:c>
      <x:c r="M153" s="22" t="str">
        <x:v>To be determined</x:v>
      </x:c>
      <x:c r="N153" s="22" t="str"/>
      <x:c r="O153" s="22" t="str"/>
      <x:c r="P153" s="25"/>
      <x:c r="Q153" s="22" t="str"/>
      <x:c r="R153" s="22" t="str">
        <x:v>To be determined</x:v>
      </x:c>
      <x:c r="S153" s="23" t="str">
        <x:f>IF(D153="Not applicable",IF(E153="","Justify N/A","N/A justified"),IF(D153&lt;&gt;"Applicable","Determine applicability",IF(AND(ISNUMBER(J153),J153&lt;TODAY()),"Expired",IF(L153="Verified",IF(AND(F153&lt;&gt;"",G153&lt;&gt;"",H153&lt;&gt;"",ISNUMBER(I153),K153&lt;&gt;"",Q153&lt;&gt;""),"Verified","Complete verification"),IF(OR(L153="Not started",L153="Declared",L153="Pending",L153="Expired"),L153,"Define status")))))</x:f>
        <x:v>Determine applicability</x:v>
      </x:c>
    </x:row>
    <x:row r="154" ht="48" customHeight="1">
      <x:c r="A154" s="24" t="str">
        <x:v>T135</x:v>
      </x:c>
      <x:c r="B154" s="21" t="str">
        <x:v>Buyer Pack and supplier approval</x:v>
      </x:c>
      <x:c r="C154" s="21" t="str">
        <x:v>Tests, audits and technical approval when required.</x:v>
      </x:c>
      <x:c r="D154" s="22" t="str">
        <x:v>To be determined</x:v>
      </x:c>
      <x:c r="E154" s="22" t="str"/>
      <x:c r="F154" s="22" t="str"/>
      <x:c r="G154" s="22" t="str"/>
      <x:c r="H154" s="22" t="str"/>
      <x:c r="I154" s="25"/>
      <x:c r="J154" s="25"/>
      <x:c r="K154" s="22" t="str"/>
      <x:c r="L154" s="22" t="str">
        <x:v>Not started</x:v>
      </x:c>
      <x:c r="M154" s="22" t="str">
        <x:v>To be determined</x:v>
      </x:c>
      <x:c r="N154" s="22" t="str"/>
      <x:c r="O154" s="22" t="str"/>
      <x:c r="P154" s="25"/>
      <x:c r="Q154" s="22" t="str"/>
      <x:c r="R154" s="22" t="str">
        <x:v>To be determined</x:v>
      </x:c>
      <x:c r="S154" s="23" t="str">
        <x:f>IF(D154="Not applicable",IF(E154="","Justify N/A","N/A justified"),IF(D154&lt;&gt;"Applicable","Determine applicability",IF(AND(ISNUMBER(J154),J154&lt;TODAY()),"Expired",IF(L154="Verified",IF(AND(F154&lt;&gt;"",G154&lt;&gt;"",H154&lt;&gt;"",ISNUMBER(I154),K154&lt;&gt;"",Q154&lt;&gt;""),"Verified","Complete verification"),IF(OR(L154="Not started",L154="Declared",L154="Pending",L154="Expired"),L154,"Define status")))))</x:f>
        <x:v>Determine applicability</x:v>
      </x:c>
    </x:row>
    <x:row r="155" ht="48" customHeight="1">
      <x:c r="A155" s="24" t="str">
        <x:v>T136</x:v>
      </x:c>
      <x:c r="B155" s="21" t="str">
        <x:v>Buyer Pack and supplier approval</x:v>
      </x:c>
      <x:c r="C155" s="21" t="str">
        <x:v>For private label: brand, formula, rights, packaging, MOQ and responsibilities.</x:v>
      </x:c>
      <x:c r="D155" s="22" t="str">
        <x:v>To be determined</x:v>
      </x:c>
      <x:c r="E155" s="22" t="str"/>
      <x:c r="F155" s="22" t="str"/>
      <x:c r="G155" s="22" t="str"/>
      <x:c r="H155" s="22" t="str"/>
      <x:c r="I155" s="25"/>
      <x:c r="J155" s="25"/>
      <x:c r="K155" s="22" t="str"/>
      <x:c r="L155" s="22" t="str">
        <x:v>Not started</x:v>
      </x:c>
      <x:c r="M155" s="22" t="str">
        <x:v>To be determined</x:v>
      </x:c>
      <x:c r="N155" s="22" t="str"/>
      <x:c r="O155" s="22" t="str"/>
      <x:c r="P155" s="25"/>
      <x:c r="Q155" s="22" t="str"/>
      <x:c r="R155" s="22" t="str">
        <x:v>To be determined</x:v>
      </x:c>
      <x:c r="S155" s="23" t="str">
        <x:f>IF(D155="Not applicable",IF(E155="","Justify N/A","N/A justified"),IF(D155&lt;&gt;"Applicable","Determine applicability",IF(AND(ISNUMBER(J155),J155&lt;TODAY()),"Expired",IF(L155="Verified",IF(AND(F155&lt;&gt;"",G155&lt;&gt;"",H155&lt;&gt;"",ISNUMBER(I155),K155&lt;&gt;"",Q155&lt;&gt;""),"Verified","Complete verification"),IF(OR(L155="Not started",L155="Declared",L155="Pending",L155="Expired"),L155,"Define status")))))</x:f>
        <x:v>Determine applicability</x:v>
      </x:c>
    </x:row>
    <x:row r="156" ht="48" customHeight="1">
      <x:c r="A156" s="24" t="str">
        <x:v>T137</x:v>
      </x:c>
      <x:c r="B156" s="21" t="str">
        <x:v>Buyer Pack and supplier approval</x:v>
      </x:c>
      <x:c r="C156" s="21" t="str">
        <x:v>For public procurement: tender, supplier registration and specific requirements.</x:v>
      </x:c>
      <x:c r="D156" s="22" t="str">
        <x:v>To be determined</x:v>
      </x:c>
      <x:c r="E156" s="22" t="str"/>
      <x:c r="F156" s="22" t="str"/>
      <x:c r="G156" s="22" t="str"/>
      <x:c r="H156" s="22" t="str"/>
      <x:c r="I156" s="25"/>
      <x:c r="J156" s="25"/>
      <x:c r="K156" s="22" t="str"/>
      <x:c r="L156" s="22" t="str">
        <x:v>Not started</x:v>
      </x:c>
      <x:c r="M156" s="22" t="str">
        <x:v>To be determined</x:v>
      </x:c>
      <x:c r="N156" s="22" t="str"/>
      <x:c r="O156" s="22" t="str"/>
      <x:c r="P156" s="25"/>
      <x:c r="Q156" s="22" t="str"/>
      <x:c r="R156" s="22" t="str">
        <x:v>To be determined</x:v>
      </x:c>
      <x:c r="S156" s="23" t="str">
        <x:f>IF(D156="Not applicable",IF(E156="","Justify N/A","N/A justified"),IF(D156&lt;&gt;"Applicable","Determine applicability",IF(AND(ISNUMBER(J156),J156&lt;TODAY()),"Expired",IF(L156="Verified",IF(AND(F156&lt;&gt;"",G156&lt;&gt;"",H156&lt;&gt;"",ISNUMBER(I156),K156&lt;&gt;"",Q156&lt;&gt;""),"Verified","Complete verification"),IF(OR(L156="Not started",L156="Declared",L156="Pending",L156="Expired"),L156,"Define status")))))</x:f>
        <x:v>Determine applicability</x:v>
      </x:c>
    </x:row>
    <x:row r="157" ht="48" customHeight="1">
      <x:c r="A157" s="24" t="str">
        <x:v>T138</x:v>
      </x:c>
      <x:c r="B157" s="21" t="str">
        <x:v>Track record and relationships</x:v>
      </x:c>
      <x:c r="C157" s="21" t="str">
        <x:v>Commercial references that can be contacted with permission.</x:v>
      </x:c>
      <x:c r="D157" s="22" t="str">
        <x:v>To be determined</x:v>
      </x:c>
      <x:c r="E157" s="22" t="str"/>
      <x:c r="F157" s="22" t="str"/>
      <x:c r="G157" s="22" t="str"/>
      <x:c r="H157" s="22" t="str"/>
      <x:c r="I157" s="25"/>
      <x:c r="J157" s="25"/>
      <x:c r="K157" s="22" t="str"/>
      <x:c r="L157" s="22" t="str">
        <x:v>Not started</x:v>
      </x:c>
      <x:c r="M157" s="22" t="str">
        <x:v>To be determined</x:v>
      </x:c>
      <x:c r="N157" s="22" t="str"/>
      <x:c r="O157" s="22" t="str"/>
      <x:c r="P157" s="25"/>
      <x:c r="Q157" s="22" t="str"/>
      <x:c r="R157" s="22" t="str">
        <x:v>To be determined</x:v>
      </x:c>
      <x:c r="S157" s="23" t="str">
        <x:f>IF(D157="Not applicable",IF(E157="","Justify N/A","N/A justified"),IF(D157&lt;&gt;"Applicable","Determine applicability",IF(AND(ISNUMBER(J157),J157&lt;TODAY()),"Expired",IF(L157="Verified",IF(AND(F157&lt;&gt;"",G157&lt;&gt;"",H157&lt;&gt;"",ISNUMBER(I157),K157&lt;&gt;"",Q157&lt;&gt;""),"Verified","Complete verification"),IF(OR(L157="Not started",L157="Declared",L157="Pending",L157="Expired"),L157,"Define status")))))</x:f>
        <x:v>Determine applicability</x:v>
      </x:c>
    </x:row>
    <x:row r="158" ht="48" customHeight="1">
      <x:c r="A158" s="24" t="str">
        <x:v>T139</x:v>
      </x:c>
      <x:c r="B158" s="21" t="str">
        <x:v>Track record and relationships</x:v>
      </x:c>
      <x:c r="C158" s="21" t="str">
        <x:v>Cases showing the company's role, scope, date and demonstrable outcome.</x:v>
      </x:c>
      <x:c r="D158" s="22" t="str">
        <x:v>To be determined</x:v>
      </x:c>
      <x:c r="E158" s="22" t="str"/>
      <x:c r="F158" s="22" t="str"/>
      <x:c r="G158" s="22" t="str"/>
      <x:c r="H158" s="22" t="str"/>
      <x:c r="I158" s="25"/>
      <x:c r="J158" s="25"/>
      <x:c r="K158" s="22" t="str"/>
      <x:c r="L158" s="22" t="str">
        <x:v>Not started</x:v>
      </x:c>
      <x:c r="M158" s="22" t="str">
        <x:v>To be determined</x:v>
      </x:c>
      <x:c r="N158" s="22" t="str"/>
      <x:c r="O158" s="22" t="str"/>
      <x:c r="P158" s="25"/>
      <x:c r="Q158" s="22" t="str"/>
      <x:c r="R158" s="22" t="str">
        <x:v>To be determined</x:v>
      </x:c>
      <x:c r="S158" s="23" t="str">
        <x:f>IF(D158="Not applicable",IF(E158="","Justify N/A","N/A justified"),IF(D158&lt;&gt;"Applicable","Determine applicability",IF(AND(ISNUMBER(J158),J158&lt;TODAY()),"Expired",IF(L158="Verified",IF(AND(F158&lt;&gt;"",G158&lt;&gt;"",H158&lt;&gt;"",ISNUMBER(I158),K158&lt;&gt;"",Q158&lt;&gt;""),"Verified","Complete verification"),IF(OR(L158="Not started",L158="Declared",L158="Pending",L158="Expired"),L158,"Define status")))))</x:f>
        <x:v>Determine applicability</x:v>
      </x:c>
    </x:row>
    <x:row r="159" ht="48" customHeight="1">
      <x:c r="A159" s="24" t="str">
        <x:v>T140</x:v>
      </x:c>
      <x:c r="B159" s="21" t="str">
        <x:v>Track record and relationships</x:v>
      </x:c>
      <x:c r="C159" s="21" t="str">
        <x:v>Previous contracts/shipments with private information redacted when necessary.</x:v>
      </x:c>
      <x:c r="D159" s="22" t="str">
        <x:v>To be determined</x:v>
      </x:c>
      <x:c r="E159" s="22" t="str"/>
      <x:c r="F159" s="22" t="str"/>
      <x:c r="G159" s="22" t="str"/>
      <x:c r="H159" s="22" t="str"/>
      <x:c r="I159" s="25"/>
      <x:c r="J159" s="25"/>
      <x:c r="K159" s="22" t="str"/>
      <x:c r="L159" s="22" t="str">
        <x:v>Not started</x:v>
      </x:c>
      <x:c r="M159" s="22" t="str">
        <x:v>To be determined</x:v>
      </x:c>
      <x:c r="N159" s="22" t="str"/>
      <x:c r="O159" s="22" t="str"/>
      <x:c r="P159" s="25"/>
      <x:c r="Q159" s="22" t="str"/>
      <x:c r="R159" s="22" t="str">
        <x:v>To be determined</x:v>
      </x:c>
      <x:c r="S159" s="23" t="str">
        <x:f>IF(D159="Not applicable",IF(E159="","Justify N/A","N/A justified"),IF(D159&lt;&gt;"Applicable","Determine applicability",IF(AND(ISNUMBER(J159),J159&lt;TODAY()),"Expired",IF(L159="Verified",IF(AND(F159&lt;&gt;"",G159&lt;&gt;"",H159&lt;&gt;"",ISNUMBER(I159),K159&lt;&gt;"",Q159&lt;&gt;""),"Verified","Complete verification"),IF(OR(L159="Not started",L159="Declared",L159="Pending",L159="Expired"),L159,"Define status")))))</x:f>
        <x:v>Determine applicability</x:v>
      </x:c>
    </x:row>
    <x:row r="160" ht="48" customHeight="1">
      <x:c r="A160" s="24" t="str">
        <x:v>T141</x:v>
      </x:c>
      <x:c r="B160" s="21" t="str">
        <x:v>Track record and relationships</x:v>
      </x:c>
      <x:c r="C160" s="21" t="str">
        <x:v>Delivery, quality and complaint metrics with a verifiable basis.</x:v>
      </x:c>
      <x:c r="D160" s="22" t="str">
        <x:v>To be determined</x:v>
      </x:c>
      <x:c r="E160" s="22" t="str"/>
      <x:c r="F160" s="22" t="str"/>
      <x:c r="G160" s="22" t="str"/>
      <x:c r="H160" s="22" t="str"/>
      <x:c r="I160" s="25"/>
      <x:c r="J160" s="25"/>
      <x:c r="K160" s="22" t="str"/>
      <x:c r="L160" s="22" t="str">
        <x:v>Not started</x:v>
      </x:c>
      <x:c r="M160" s="22" t="str">
        <x:v>To be determined</x:v>
      </x:c>
      <x:c r="N160" s="22" t="str"/>
      <x:c r="O160" s="22" t="str"/>
      <x:c r="P160" s="25"/>
      <x:c r="Q160" s="22" t="str"/>
      <x:c r="R160" s="22" t="str">
        <x:v>To be determined</x:v>
      </x:c>
      <x:c r="S160" s="23" t="str">
        <x:f>IF(D160="Not applicable",IF(E160="","Justify N/A","N/A justified"),IF(D160&lt;&gt;"Applicable","Determine applicability",IF(AND(ISNUMBER(J160),J160&lt;TODAY()),"Expired",IF(L160="Verified",IF(AND(F160&lt;&gt;"",G160&lt;&gt;"",H160&lt;&gt;"",ISNUMBER(I160),K160&lt;&gt;"",Q160&lt;&gt;""),"Verified","Complete verification"),IF(OR(L160="Not started",L160="Declared",L160="Pending",L160="Expired"),L160,"Define status")))))</x:f>
        <x:v>Determine applicability</x:v>
      </x:c>
    </x:row>
    <x:row r="161" ht="48" customHeight="1">
      <x:c r="A161" s="24" t="str">
        <x:v>T142</x:v>
      </x:c>
      <x:c r="B161" s="21" t="str">
        <x:v>Track record and relationships</x:v>
      </x:c>
      <x:c r="C161" s="21" t="str">
        <x:v>Track record distinguished from projections, pilots or intent.</x:v>
      </x:c>
      <x:c r="D161" s="22" t="str">
        <x:v>To be determined</x:v>
      </x:c>
      <x:c r="E161" s="22" t="str"/>
      <x:c r="F161" s="22" t="str"/>
      <x:c r="G161" s="22" t="str"/>
      <x:c r="H161" s="22" t="str"/>
      <x:c r="I161" s="25"/>
      <x:c r="J161" s="25"/>
      <x:c r="K161" s="22" t="str"/>
      <x:c r="L161" s="22" t="str">
        <x:v>Not started</x:v>
      </x:c>
      <x:c r="M161" s="22" t="str">
        <x:v>To be determined</x:v>
      </x:c>
      <x:c r="N161" s="22" t="str"/>
      <x:c r="O161" s="22" t="str"/>
      <x:c r="P161" s="25"/>
      <x:c r="Q161" s="22" t="str"/>
      <x:c r="R161" s="22" t="str">
        <x:v>To be determined</x:v>
      </x:c>
      <x:c r="S161" s="23" t="str">
        <x:f>IF(D161="Not applicable",IF(E161="","Justify N/A","N/A justified"),IF(D161&lt;&gt;"Applicable","Determine applicability",IF(AND(ISNUMBER(J161),J161&lt;TODAY()),"Expired",IF(L161="Verified",IF(AND(F161&lt;&gt;"",G161&lt;&gt;"",H161&lt;&gt;"",ISNUMBER(I161),K161&lt;&gt;"",Q161&lt;&gt;""),"Verified","Complete verification"),IF(OR(L161="Not started",L161="Declared",L161="Pending",L161="Expired"),L161,"Define status")))))</x:f>
        <x:v>Determine applicability</x:v>
      </x:c>
    </x:row>
    <x:row r="162" ht="48" customHeight="1">
      <x:c r="A162" s="24" t="str">
        <x:v>T143</x:v>
      </x:c>
      <x:c r="B162" s="21" t="str">
        <x:v>Track record and relationships</x:v>
      </x:c>
      <x:c r="C162" s="21" t="str">
        <x:v>Accurate responses and fulfilled commitments.</x:v>
      </x:c>
      <x:c r="D162" s="22" t="str">
        <x:v>To be determined</x:v>
      </x:c>
      <x:c r="E162" s="22" t="str"/>
      <x:c r="F162" s="22" t="str"/>
      <x:c r="G162" s="22" t="str"/>
      <x:c r="H162" s="22" t="str"/>
      <x:c r="I162" s="25"/>
      <x:c r="J162" s="25"/>
      <x:c r="K162" s="22" t="str"/>
      <x:c r="L162" s="22" t="str">
        <x:v>Not started</x:v>
      </x:c>
      <x:c r="M162" s="22" t="str">
        <x:v>To be determined</x:v>
      </x:c>
      <x:c r="N162" s="22" t="str"/>
      <x:c r="O162" s="22" t="str"/>
      <x:c r="P162" s="25"/>
      <x:c r="Q162" s="22" t="str"/>
      <x:c r="R162" s="22" t="str">
        <x:v>To be determined</x:v>
      </x:c>
      <x:c r="S162" s="23" t="str">
        <x:f>IF(D162="Not applicable",IF(E162="","Justify N/A","N/A justified"),IF(D162&lt;&gt;"Applicable","Determine applicability",IF(AND(ISNUMBER(J162),J162&lt;TODAY()),"Expired",IF(L162="Verified",IF(AND(F162&lt;&gt;"",G162&lt;&gt;"",H162&lt;&gt;"",ISNUMBER(I162),K162&lt;&gt;"",Q162&lt;&gt;""),"Verified","Complete verification"),IF(OR(L162="Not started",L162="Declared",L162="Pending",L162="Expired"),L162,"Define status")))))</x:f>
        <x:v>Determine applicability</x:v>
      </x:c>
    </x:row>
    <x:row r="163" ht="48" customHeight="1">
      <x:c r="A163" s="24" t="str">
        <x:v>T144</x:v>
      </x:c>
      <x:c r="B163" s="21" t="str">
        <x:v>Track record and relationships</x:v>
      </x:c>
      <x:c r="C163" s="21" t="str">
        <x:v>Meetings with an agenda, authorised participants and minutes.</x:v>
      </x:c>
      <x:c r="D163" s="22" t="str">
        <x:v>To be determined</x:v>
      </x:c>
      <x:c r="E163" s="22" t="str"/>
      <x:c r="F163" s="22" t="str"/>
      <x:c r="G163" s="22" t="str"/>
      <x:c r="H163" s="22" t="str"/>
      <x:c r="I163" s="25"/>
      <x:c r="J163" s="25"/>
      <x:c r="K163" s="22" t="str"/>
      <x:c r="L163" s="22" t="str">
        <x:v>Not started</x:v>
      </x:c>
      <x:c r="M163" s="22" t="str">
        <x:v>To be determined</x:v>
      </x:c>
      <x:c r="N163" s="22" t="str"/>
      <x:c r="O163" s="22" t="str"/>
      <x:c r="P163" s="25"/>
      <x:c r="Q163" s="22" t="str"/>
      <x:c r="R163" s="22" t="str">
        <x:v>To be determined</x:v>
      </x:c>
      <x:c r="S163" s="23" t="str">
        <x:f>IF(D163="Not applicable",IF(E163="","Justify N/A","N/A justified"),IF(D163&lt;&gt;"Applicable","Determine applicability",IF(AND(ISNUMBER(J163),J163&lt;TODAY()),"Expired",IF(L163="Verified",IF(AND(F163&lt;&gt;"",G163&lt;&gt;"",H163&lt;&gt;"",ISNUMBER(I163),K163&lt;&gt;"",Q163&lt;&gt;""),"Verified","Complete verification"),IF(OR(L163="Not started",L163="Declared",L163="Pending",L163="Expired"),L163,"Define status")))))</x:f>
        <x:v>Determine applicability</x:v>
      </x:c>
    </x:row>
    <x:row r="164" ht="48" customHeight="1">
      <x:c r="A164" s="24" t="str">
        <x:v>T145</x:v>
      </x:c>
      <x:c r="B164" s="21" t="str">
        <x:v>Track record and relationships</x:v>
      </x:c>
      <x:c r="C164" s="21" t="str">
        <x:v>Professional communication and competent translation.</x:v>
      </x:c>
      <x:c r="D164" s="22" t="str">
        <x:v>To be determined</x:v>
      </x:c>
      <x:c r="E164" s="22" t="str"/>
      <x:c r="F164" s="22" t="str"/>
      <x:c r="G164" s="22" t="str"/>
      <x:c r="H164" s="22" t="str"/>
      <x:c r="I164" s="25"/>
      <x:c r="J164" s="25"/>
      <x:c r="K164" s="22" t="str"/>
      <x:c r="L164" s="22" t="str">
        <x:v>Not started</x:v>
      </x:c>
      <x:c r="M164" s="22" t="str">
        <x:v>To be determined</x:v>
      </x:c>
      <x:c r="N164" s="22" t="str"/>
      <x:c r="O164" s="22" t="str"/>
      <x:c r="P164" s="25"/>
      <x:c r="Q164" s="22" t="str"/>
      <x:c r="R164" s="22" t="str">
        <x:v>To be determined</x:v>
      </x:c>
      <x:c r="S164" s="23" t="str">
        <x:f>IF(D164="Not applicable",IF(E164="","Justify N/A","N/A justified"),IF(D164&lt;&gt;"Applicable","Determine applicability",IF(AND(ISNUMBER(J164),J164&lt;TODAY()),"Expired",IF(L164="Verified",IF(AND(F164&lt;&gt;"",G164&lt;&gt;"",H164&lt;&gt;"",ISNUMBER(I164),K164&lt;&gt;"",Q164&lt;&gt;""),"Verified","Complete verification"),IF(OR(L164="Not started",L164="Declared",L164="Pending",L164="Expired"),L164,"Define status")))))</x:f>
        <x:v>Determine applicability</x:v>
      </x:c>
    </x:row>
    <x:row r="165" ht="48" customHeight="1">
      <x:c r="A165" s="24" t="str">
        <x:v>T146</x:v>
      </x:c>
      <x:c r="B165" s="21" t="str">
        <x:v>Track record and relationships</x:v>
      </x:c>
      <x:c r="C165" s="21" t="str">
        <x:v>Knowledge of the country and the counterparty's customs.</x:v>
      </x:c>
      <x:c r="D165" s="22" t="str">
        <x:v>To be determined</x:v>
      </x:c>
      <x:c r="E165" s="22" t="str"/>
      <x:c r="F165" s="22" t="str"/>
      <x:c r="G165" s="22" t="str"/>
      <x:c r="H165" s="22" t="str"/>
      <x:c r="I165" s="25"/>
      <x:c r="J165" s="25"/>
      <x:c r="K165" s="22" t="str"/>
      <x:c r="L165" s="22" t="str">
        <x:v>Not started</x:v>
      </x:c>
      <x:c r="M165" s="22" t="str">
        <x:v>To be determined</x:v>
      </x:c>
      <x:c r="N165" s="22" t="str"/>
      <x:c r="O165" s="22" t="str"/>
      <x:c r="P165" s="25"/>
      <x:c r="Q165" s="22" t="str"/>
      <x:c r="R165" s="22" t="str">
        <x:v>To be determined</x:v>
      </x:c>
      <x:c r="S165" s="23" t="str">
        <x:f>IF(D165="Not applicable",IF(E165="","Justify N/A","N/A justified"),IF(D165&lt;&gt;"Applicable","Determine applicability",IF(AND(ISNUMBER(J165),J165&lt;TODAY()),"Expired",IF(L165="Verified",IF(AND(F165&lt;&gt;"",G165&lt;&gt;"",H165&lt;&gt;"",ISNUMBER(I165),K165&lt;&gt;"",Q165&lt;&gt;""),"Verified","Complete verification"),IF(OR(L165="Not started",L165="Declared",L165="Pending",L165="Expired"),L165,"Define status")))))</x:f>
        <x:v>Determine applicability</x:v>
      </x:c>
    </x:row>
    <x:row r="166" ht="48" customHeight="1">
      <x:c r="A166" s="24" t="str">
        <x:v>T147</x:v>
      </x:c>
      <x:c r="B166" s="21" t="str">
        <x:v>Track record and relationships</x:v>
      </x:c>
      <x:c r="C166" s="21" t="str">
        <x:v>Continued service after signing.</x:v>
      </x:c>
      <x:c r="D166" s="22" t="str">
        <x:v>To be determined</x:v>
      </x:c>
      <x:c r="E166" s="22" t="str"/>
      <x:c r="F166" s="22" t="str"/>
      <x:c r="G166" s="22" t="str"/>
      <x:c r="H166" s="22" t="str"/>
      <x:c r="I166" s="25"/>
      <x:c r="J166" s="25"/>
      <x:c r="K166" s="22" t="str"/>
      <x:c r="L166" s="22" t="str">
        <x:v>Not started</x:v>
      </x:c>
      <x:c r="M166" s="22" t="str">
        <x:v>To be determined</x:v>
      </x:c>
      <x:c r="N166" s="22" t="str"/>
      <x:c r="O166" s="22" t="str"/>
      <x:c r="P166" s="25"/>
      <x:c r="Q166" s="22" t="str"/>
      <x:c r="R166" s="22" t="str">
        <x:v>To be determined</x:v>
      </x:c>
      <x:c r="S166" s="23" t="str">
        <x:f>IF(D166="Not applicable",IF(E166="","Justify N/A","N/A justified"),IF(D166&lt;&gt;"Applicable","Determine applicability",IF(AND(ISNUMBER(J166),J166&lt;TODAY()),"Expired",IF(L166="Verified",IF(AND(F166&lt;&gt;"",G166&lt;&gt;"",H166&lt;&gt;"",ISNUMBER(I166),K166&lt;&gt;"",Q166&lt;&gt;""),"Verified","Complete verification"),IF(OR(L166="Not started",L166="Declared",L166="Pending",L166="Expired"),L166,"Define status")))))</x:f>
        <x:v>Determine applicability</x:v>
      </x:c>
    </x:row>
    <x:row r="167" ht="48" customHeight="1">
      <x:c r="A167" s="24" t="str">
        <x:v>T148</x:v>
      </x:c>
      <x:c r="B167" s="21" t="str">
        <x:v>Governance, security and continuity</x:v>
      </x:c>
      <x:c r="C167" s="21" t="str">
        <x:v>Organised, secure data room with an index.</x:v>
      </x:c>
      <x:c r="D167" s="22" t="str">
        <x:v>To be determined</x:v>
      </x:c>
      <x:c r="E167" s="22" t="str"/>
      <x:c r="F167" s="22" t="str"/>
      <x:c r="G167" s="22" t="str"/>
      <x:c r="H167" s="22" t="str"/>
      <x:c r="I167" s="25"/>
      <x:c r="J167" s="25"/>
      <x:c r="K167" s="22" t="str"/>
      <x:c r="L167" s="22" t="str">
        <x:v>Not started</x:v>
      </x:c>
      <x:c r="M167" s="22" t="str">
        <x:v>To be determined</x:v>
      </x:c>
      <x:c r="N167" s="22" t="str"/>
      <x:c r="O167" s="22" t="str"/>
      <x:c r="P167" s="25"/>
      <x:c r="Q167" s="22" t="str"/>
      <x:c r="R167" s="22" t="str">
        <x:v>To be determined</x:v>
      </x:c>
      <x:c r="S167" s="23" t="str">
        <x:f>IF(D167="Not applicable",IF(E167="","Justify N/A","N/A justified"),IF(D167&lt;&gt;"Applicable","Determine applicability",IF(AND(ISNUMBER(J167),J167&lt;TODAY()),"Expired",IF(L167="Verified",IF(AND(F167&lt;&gt;"",G167&lt;&gt;"",H167&lt;&gt;"",ISNUMBER(I167),K167&lt;&gt;"",Q167&lt;&gt;""),"Verified","Complete verification"),IF(OR(L167="Not started",L167="Declared",L167="Pending",L167="Expired"),L167,"Define status")))))</x:f>
        <x:v>Determine applicability</x:v>
      </x:c>
    </x:row>
    <x:row r="168" ht="48" customHeight="1">
      <x:c r="A168" s="24" t="str">
        <x:v>T149</x:v>
      </x:c>
      <x:c r="B168" s="21" t="str">
        <x:v>Governance, security and continuity</x:v>
      </x:c>
      <x:c r="C168" s="21" t="str">
        <x:v>Document identified by issuer, reference, version, date and validity.</x:v>
      </x:c>
      <x:c r="D168" s="22" t="str">
        <x:v>To be determined</x:v>
      </x:c>
      <x:c r="E168" s="22" t="str"/>
      <x:c r="F168" s="22" t="str"/>
      <x:c r="G168" s="22" t="str"/>
      <x:c r="H168" s="22" t="str"/>
      <x:c r="I168" s="25"/>
      <x:c r="J168" s="25"/>
      <x:c r="K168" s="22" t="str"/>
      <x:c r="L168" s="22" t="str">
        <x:v>Not started</x:v>
      </x:c>
      <x:c r="M168" s="22" t="str">
        <x:v>To be determined</x:v>
      </x:c>
      <x:c r="N168" s="22" t="str"/>
      <x:c r="O168" s="22" t="str"/>
      <x:c r="P168" s="25"/>
      <x:c r="Q168" s="22" t="str"/>
      <x:c r="R168" s="22" t="str">
        <x:v>To be determined</x:v>
      </x:c>
      <x:c r="S168" s="23" t="str">
        <x:f>IF(D168="Not applicable",IF(E168="","Justify N/A","N/A justified"),IF(D168&lt;&gt;"Applicable","Determine applicability",IF(AND(ISNUMBER(J168),J168&lt;TODAY()),"Expired",IF(L168="Verified",IF(AND(F168&lt;&gt;"",G168&lt;&gt;"",H168&lt;&gt;"",ISNUMBER(I168),K168&lt;&gt;"",Q168&lt;&gt;""),"Verified","Complete verification"),IF(OR(L168="Not started",L168="Declared",L168="Pending",L168="Expired"),L168,"Define status")))))</x:f>
        <x:v>Determine applicability</x:v>
      </x:c>
    </x:row>
    <x:row r="169" ht="48" customHeight="1">
      <x:c r="A169" s="24" t="str">
        <x:v>T150</x:v>
      </x:c>
      <x:c r="B169" s="21" t="str">
        <x:v>Governance, security and continuity</x:v>
      </x:c>
      <x:c r="C169" s="21" t="str">
        <x:v>Clearly differentiated declared/verified/pending evidence.</x:v>
      </x:c>
      <x:c r="D169" s="22" t="str">
        <x:v>To be determined</x:v>
      </x:c>
      <x:c r="E169" s="22" t="str"/>
      <x:c r="F169" s="22" t="str"/>
      <x:c r="G169" s="22" t="str"/>
      <x:c r="H169" s="22" t="str"/>
      <x:c r="I169" s="25"/>
      <x:c r="J169" s="25"/>
      <x:c r="K169" s="22" t="str"/>
      <x:c r="L169" s="22" t="str">
        <x:v>Not started</x:v>
      </x:c>
      <x:c r="M169" s="22" t="str">
        <x:v>To be determined</x:v>
      </x:c>
      <x:c r="N169" s="22" t="str"/>
      <x:c r="O169" s="22" t="str"/>
      <x:c r="P169" s="25"/>
      <x:c r="Q169" s="22" t="str"/>
      <x:c r="R169" s="22" t="str">
        <x:v>To be determined</x:v>
      </x:c>
      <x:c r="S169" s="23" t="str">
        <x:f>IF(D169="Not applicable",IF(E169="","Justify N/A","N/A justified"),IF(D169&lt;&gt;"Applicable","Determine applicability",IF(AND(ISNUMBER(J169),J169&lt;TODAY()),"Expired",IF(L169="Verified",IF(AND(F169&lt;&gt;"",G169&lt;&gt;"",H169&lt;&gt;"",ISNUMBER(I169),K169&lt;&gt;"",Q169&lt;&gt;""),"Verified","Complete verification"),IF(OR(L169="Not started",L169="Declared",L169="Pending",L169="Expired"),L169,"Define status")))))</x:f>
        <x:v>Determine applicability</x:v>
      </x:c>
    </x:row>
    <x:row r="170" ht="48" customHeight="1">
      <x:c r="A170" s="24" t="str">
        <x:v>T151</x:v>
      </x:c>
      <x:c r="B170" s="21" t="str">
        <x:v>Governance, security and continuity</x:v>
      </x:c>
      <x:c r="C170" s="21" t="str">
        <x:v>Proportionate permissions and access trail.</x:v>
      </x:c>
      <x:c r="D170" s="22" t="str">
        <x:v>To be determined</x:v>
      </x:c>
      <x:c r="E170" s="22" t="str"/>
      <x:c r="F170" s="22" t="str"/>
      <x:c r="G170" s="22" t="str"/>
      <x:c r="H170" s="22" t="str"/>
      <x:c r="I170" s="25"/>
      <x:c r="J170" s="25"/>
      <x:c r="K170" s="22" t="str"/>
      <x:c r="L170" s="22" t="str">
        <x:v>Not started</x:v>
      </x:c>
      <x:c r="M170" s="22" t="str">
        <x:v>To be determined</x:v>
      </x:c>
      <x:c r="N170" s="22" t="str"/>
      <x:c r="O170" s="22" t="str"/>
      <x:c r="P170" s="25"/>
      <x:c r="Q170" s="22" t="str"/>
      <x:c r="R170" s="22" t="str">
        <x:v>To be determined</x:v>
      </x:c>
      <x:c r="S170" s="23" t="str">
        <x:f>IF(D170="Not applicable",IF(E170="","Justify N/A","N/A justified"),IF(D170&lt;&gt;"Applicable","Determine applicability",IF(AND(ISNUMBER(J170),J170&lt;TODAY()),"Expired",IF(L170="Verified",IF(AND(F170&lt;&gt;"",G170&lt;&gt;"",H170&lt;&gt;"",ISNUMBER(I170),K170&lt;&gt;"",Q170&lt;&gt;""),"Verified","Complete verification"),IF(OR(L170="Not started",L170="Declared",L170="Pending",L170="Expired"),L170,"Define status")))))</x:f>
        <x:v>Determine applicability</x:v>
      </x:c>
    </x:row>
    <x:row r="171" ht="48" customHeight="1">
      <x:c r="A171" s="24" t="str">
        <x:v>T152</x:v>
      </x:c>
      <x:c r="B171" s="21" t="str">
        <x:v>Governance, security and continuity</x:v>
      </x:c>
      <x:c r="C171" s="21" t="str">
        <x:v>Owners for each stage and approval.</x:v>
      </x:c>
      <x:c r="D171" s="22" t="str">
        <x:v>To be determined</x:v>
      </x:c>
      <x:c r="E171" s="22" t="str"/>
      <x:c r="F171" s="22" t="str"/>
      <x:c r="G171" s="22" t="str"/>
      <x:c r="H171" s="22" t="str"/>
      <x:c r="I171" s="25"/>
      <x:c r="J171" s="25"/>
      <x:c r="K171" s="22" t="str"/>
      <x:c r="L171" s="22" t="str">
        <x:v>Not started</x:v>
      </x:c>
      <x:c r="M171" s="22" t="str">
        <x:v>To be determined</x:v>
      </x:c>
      <x:c r="N171" s="22" t="str"/>
      <x:c r="O171" s="22" t="str"/>
      <x:c r="P171" s="25"/>
      <x:c r="Q171" s="22" t="str"/>
      <x:c r="R171" s="22" t="str">
        <x:v>To be determined</x:v>
      </x:c>
      <x:c r="S171" s="23" t="str">
        <x:f>IF(D171="Not applicable",IF(E171="","Justify N/A","N/A justified"),IF(D171&lt;&gt;"Applicable","Determine applicability",IF(AND(ISNUMBER(J171),J171&lt;TODAY()),"Expired",IF(L171="Verified",IF(AND(F171&lt;&gt;"",G171&lt;&gt;"",H171&lt;&gt;"",ISNUMBER(I171),K171&lt;&gt;"",Q171&lt;&gt;""),"Verified","Complete verification"),IF(OR(L171="Not started",L171="Declared",L171="Pending",L171="Expired"),L171,"Define status")))))</x:f>
        <x:v>Determine applicability</x:v>
      </x:c>
    </x:row>
    <x:row r="172" ht="48" customHeight="1">
      <x:c r="A172" s="24" t="str">
        <x:v>T153</x:v>
      </x:c>
      <x:c r="B172" s="21" t="str">
        <x:v>Governance, security and continuity</x:v>
      </x:c>
      <x:c r="C172" s="21" t="str">
        <x:v>Criteria to advance, suspend or decline.</x:v>
      </x:c>
      <x:c r="D172" s="22" t="str">
        <x:v>To be determined</x:v>
      </x:c>
      <x:c r="E172" s="22" t="str"/>
      <x:c r="F172" s="22" t="str"/>
      <x:c r="G172" s="22" t="str"/>
      <x:c r="H172" s="22" t="str"/>
      <x:c r="I172" s="25"/>
      <x:c r="J172" s="25"/>
      <x:c r="K172" s="22" t="str"/>
      <x:c r="L172" s="22" t="str">
        <x:v>Not started</x:v>
      </x:c>
      <x:c r="M172" s="22" t="str">
        <x:v>To be determined</x:v>
      </x:c>
      <x:c r="N172" s="22" t="str"/>
      <x:c r="O172" s="22" t="str"/>
      <x:c r="P172" s="25"/>
      <x:c r="Q172" s="22" t="str"/>
      <x:c r="R172" s="22" t="str">
        <x:v>To be determined</x:v>
      </x:c>
      <x:c r="S172" s="23" t="str">
        <x:f>IF(D172="Not applicable",IF(E172="","Justify N/A","N/A justified"),IF(D172&lt;&gt;"Applicable","Determine applicability",IF(AND(ISNUMBER(J172),J172&lt;TODAY()),"Expired",IF(L172="Verified",IF(AND(F172&lt;&gt;"",G172&lt;&gt;"",H172&lt;&gt;"",ISNUMBER(I172),K172&lt;&gt;"",Q172&lt;&gt;""),"Verified","Complete verification"),IF(OR(L172="Not started",L172="Declared",L172="Pending",L172="Expired"),L172,"Define status")))))</x:f>
        <x:v>Determine applicability</x:v>
      </x:c>
    </x:row>
    <x:row r="173" ht="48" customHeight="1">
      <x:c r="A173" s="24" t="str">
        <x:v>T154</x:v>
      </x:c>
      <x:c r="B173" s="21" t="str">
        <x:v>Governance, security and continuity</x:v>
      </x:c>
      <x:c r="C173" s="21" t="str">
        <x:v>Separation between commercial promises and authorised commitments.</x:v>
      </x:c>
      <x:c r="D173" s="22" t="str">
        <x:v>To be determined</x:v>
      </x:c>
      <x:c r="E173" s="22" t="str"/>
      <x:c r="F173" s="22" t="str"/>
      <x:c r="G173" s="22" t="str"/>
      <x:c r="H173" s="22" t="str"/>
      <x:c r="I173" s="25"/>
      <x:c r="J173" s="25"/>
      <x:c r="K173" s="22" t="str"/>
      <x:c r="L173" s="22" t="str">
        <x:v>Not started</x:v>
      </x:c>
      <x:c r="M173" s="22" t="str">
        <x:v>To be determined</x:v>
      </x:c>
      <x:c r="N173" s="22" t="str"/>
      <x:c r="O173" s="22" t="str"/>
      <x:c r="P173" s="25"/>
      <x:c r="Q173" s="22" t="str"/>
      <x:c r="R173" s="22" t="str">
        <x:v>To be determined</x:v>
      </x:c>
      <x:c r="S173" s="23" t="str">
        <x:f>IF(D173="Not applicable",IF(E173="","Justify N/A","N/A justified"),IF(D173&lt;&gt;"Applicable","Determine applicability",IF(AND(ISNUMBER(J173),J173&lt;TODAY()),"Expired",IF(L173="Verified",IF(AND(F173&lt;&gt;"",G173&lt;&gt;"",H173&lt;&gt;"",ISNUMBER(I173),K173&lt;&gt;"",Q173&lt;&gt;""),"Verified","Complete verification"),IF(OR(L173="Not started",L173="Declared",L173="Pending",L173="Expired"),L173,"Define status")))))</x:f>
        <x:v>Determine applicability</x:v>
      </x:c>
    </x:row>
    <x:row r="174" ht="48" customHeight="1">
      <x:c r="A174" s="24" t="str">
        <x:v>T155</x:v>
      </x:c>
      <x:c r="B174" s="21" t="str">
        <x:v>Governance, security and continuity</x:v>
      </x:c>
      <x:c r="C174" s="21" t="str">
        <x:v>Documented anti-corruption measures, conflicts of interest and commissions.</x:v>
      </x:c>
      <x:c r="D174" s="22" t="str">
        <x:v>To be determined</x:v>
      </x:c>
      <x:c r="E174" s="22" t="str"/>
      <x:c r="F174" s="22" t="str"/>
      <x:c r="G174" s="22" t="str"/>
      <x:c r="H174" s="22" t="str"/>
      <x:c r="I174" s="25"/>
      <x:c r="J174" s="25"/>
      <x:c r="K174" s="22" t="str"/>
      <x:c r="L174" s="22" t="str">
        <x:v>Not started</x:v>
      </x:c>
      <x:c r="M174" s="22" t="str">
        <x:v>To be determined</x:v>
      </x:c>
      <x:c r="N174" s="22" t="str"/>
      <x:c r="O174" s="22" t="str"/>
      <x:c r="P174" s="25"/>
      <x:c r="Q174" s="22" t="str"/>
      <x:c r="R174" s="22" t="str">
        <x:v>To be determined</x:v>
      </x:c>
      <x:c r="S174" s="23" t="str">
        <x:f>IF(D174="Not applicable",IF(E174="","Justify N/A","N/A justified"),IF(D174&lt;&gt;"Applicable","Determine applicability",IF(AND(ISNUMBER(J174),J174&lt;TODAY()),"Expired",IF(L174="Verified",IF(AND(F174&lt;&gt;"",G174&lt;&gt;"",H174&lt;&gt;"",ISNUMBER(I174),K174&lt;&gt;"",Q174&lt;&gt;""),"Verified","Complete verification"),IF(OR(L174="Not started",L174="Declared",L174="Pending",L174="Expired"),L174,"Define status")))))</x:f>
        <x:v>Determine applicability</x:v>
      </x:c>
    </x:row>
    <x:row r="175" ht="48" customHeight="1">
      <x:c r="A175" s="24" t="str">
        <x:v>T156</x:v>
      </x:c>
      <x:c r="B175" s="21" t="str">
        <x:v>Governance, security and continuity</x:v>
      </x:c>
      <x:c r="C175" s="21" t="str">
        <x:v>Plan for incidents, banking fraud and operating failure.</x:v>
      </x:c>
      <x:c r="D175" s="22" t="str">
        <x:v>To be determined</x:v>
      </x:c>
      <x:c r="E175" s="22" t="str"/>
      <x:c r="F175" s="22" t="str"/>
      <x:c r="G175" s="22" t="str"/>
      <x:c r="H175" s="22" t="str"/>
      <x:c r="I175" s="25"/>
      <x:c r="J175" s="25"/>
      <x:c r="K175" s="22" t="str"/>
      <x:c r="L175" s="22" t="str">
        <x:v>Not started</x:v>
      </x:c>
      <x:c r="M175" s="22" t="str">
        <x:v>To be determined</x:v>
      </x:c>
      <x:c r="N175" s="22" t="str"/>
      <x:c r="O175" s="22" t="str"/>
      <x:c r="P175" s="25"/>
      <x:c r="Q175" s="22" t="str"/>
      <x:c r="R175" s="22" t="str">
        <x:v>To be determined</x:v>
      </x:c>
      <x:c r="S175" s="23" t="str">
        <x:f>IF(D175="Not applicable",IF(E175="","Justify N/A","N/A justified"),IF(D175&lt;&gt;"Applicable","Determine applicability",IF(AND(ISNUMBER(J175),J175&lt;TODAY()),"Expired",IF(L175="Verified",IF(AND(F175&lt;&gt;"",G175&lt;&gt;"",H175&lt;&gt;"",ISNUMBER(I175),K175&lt;&gt;"",Q175&lt;&gt;""),"Verified","Complete verification"),IF(OR(L175="Not started",L175="Declared",L175="Pending",L175="Expired"),L175,"Define status")))))</x:f>
        <x:v>Determine applicability</x:v>
      </x:c>
    </x:row>
    <x:row r="176" ht="48" customHeight="1">
      <x:c r="A176" s="24" t="str">
        <x:v>T157</x:v>
      </x:c>
      <x:c r="B176" s="21" t="str">
        <x:v>Governance, security and continuity</x:v>
      </x:c>
      <x:c r="C176" s="21" t="str">
        <x:v>Complaints, final reconciliation and after-sales obligations.</x:v>
      </x:c>
      <x:c r="D176" s="22" t="str">
        <x:v>To be determined</x:v>
      </x:c>
      <x:c r="E176" s="22" t="str"/>
      <x:c r="F176" s="22" t="str"/>
      <x:c r="G176" s="22" t="str"/>
      <x:c r="H176" s="22" t="str"/>
      <x:c r="I176" s="25"/>
      <x:c r="J176" s="25"/>
      <x:c r="K176" s="22" t="str"/>
      <x:c r="L176" s="22" t="str">
        <x:v>Not started</x:v>
      </x:c>
      <x:c r="M176" s="22" t="str">
        <x:v>To be determined</x:v>
      </x:c>
      <x:c r="N176" s="22" t="str"/>
      <x:c r="O176" s="22" t="str"/>
      <x:c r="P176" s="25"/>
      <x:c r="Q176" s="22" t="str"/>
      <x:c r="R176" s="22" t="str">
        <x:v>To be determined</x:v>
      </x:c>
      <x:c r="S176" s="23" t="str">
        <x:f>IF(D176="Not applicable",IF(E176="","Justify N/A","N/A justified"),IF(D176&lt;&gt;"Applicable","Determine applicability",IF(AND(ISNUMBER(J176),J176&lt;TODAY()),"Expired",IF(L176="Verified",IF(AND(F176&lt;&gt;"",G176&lt;&gt;"",H176&lt;&gt;"",ISNUMBER(I176),K176&lt;&gt;"",Q176&lt;&gt;""),"Verified","Complete verification"),IF(OR(L176="Not started",L176="Declared",L176="Pending",L176="Expired"),L176,"Define status")))))</x:f>
        <x:v>Determine applicability</x:v>
      </x:c>
    </x:row>
    <x:row r="177" ht="48" customHeight="1">
      <x:c r="A177" s="24" t="str">
        <x:v>T158</x:v>
      </x:c>
      <x:c r="B177" s="21" t="str">
        <x:v>Governance, security and continuity</x:v>
      </x:c>
      <x:c r="C177" s="21" t="str">
        <x:v>Recurring updates of evidence and outstanding issues.</x:v>
      </x:c>
      <x:c r="D177" s="22" t="str">
        <x:v>To be determined</x:v>
      </x:c>
      <x:c r="E177" s="22" t="str"/>
      <x:c r="F177" s="22" t="str"/>
      <x:c r="G177" s="22" t="str"/>
      <x:c r="H177" s="22" t="str"/>
      <x:c r="I177" s="25"/>
      <x:c r="J177" s="25"/>
      <x:c r="K177" s="22" t="str"/>
      <x:c r="L177" s="22" t="str">
        <x:v>Not started</x:v>
      </x:c>
      <x:c r="M177" s="22" t="str">
        <x:v>To be determined</x:v>
      </x:c>
      <x:c r="N177" s="22" t="str"/>
      <x:c r="O177" s="22" t="str"/>
      <x:c r="P177" s="25"/>
      <x:c r="Q177" s="22" t="str"/>
      <x:c r="R177" s="22" t="str">
        <x:v>To be determined</x:v>
      </x:c>
      <x:c r="S177" s="23" t="str">
        <x:f>IF(D177="Not applicable",IF(E177="","Justify N/A","N/A justified"),IF(D177&lt;&gt;"Applicable","Determine applicability",IF(AND(ISNUMBER(J177),J177&lt;TODAY()),"Expired",IF(L177="Verified",IF(AND(F177&lt;&gt;"",G177&lt;&gt;"",H177&lt;&gt;"",ISNUMBER(I177),K177&lt;&gt;"",Q177&lt;&gt;""),"Verified","Complete verification"),IF(OR(L177="Not started",L177="Declared",L177="Pending",L177="Expired"),L177,"Define status")))))</x:f>
        <x:v>Determine applicability</x:v>
      </x:c>
    </x:row>
    <x:row r="178" ht="48" customHeight="1">
      <x:c r="A178" s="24" t="str">
        <x:v>T159</x:v>
      </x:c>
      <x:c r="B178" s="21" t="str">
        <x:v>Governance, security and continuity</x:v>
      </x:c>
      <x:c r="C178" s="21" t="str">
        <x:v>No seal, logo, affiliation or result presented without substantiation/authorisation.</x:v>
      </x:c>
      <x:c r="D178" s="22" t="str">
        <x:v>To be determined</x:v>
      </x:c>
      <x:c r="E178" s="22" t="str"/>
      <x:c r="F178" s="22" t="str"/>
      <x:c r="G178" s="22" t="str"/>
      <x:c r="H178" s="22" t="str"/>
      <x:c r="I178" s="25"/>
      <x:c r="J178" s="25"/>
      <x:c r="K178" s="22" t="str"/>
      <x:c r="L178" s="22" t="str">
        <x:v>Not started</x:v>
      </x:c>
      <x:c r="M178" s="22" t="str">
        <x:v>To be determined</x:v>
      </x:c>
      <x:c r="N178" s="22" t="str"/>
      <x:c r="O178" s="22" t="str"/>
      <x:c r="P178" s="25"/>
      <x:c r="Q178" s="22" t="str"/>
      <x:c r="R178" s="22" t="str">
        <x:v>To be determined</x:v>
      </x:c>
      <x:c r="S178" s="23" t="str">
        <x:f>IF(D178="Not applicable",IF(E178="","Justify N/A","N/A justified"),IF(D178&lt;&gt;"Applicable","Determine applicability",IF(AND(ISNUMBER(J178),J178&lt;TODAY()),"Expired",IF(L178="Verified",IF(AND(F178&lt;&gt;"",G178&lt;&gt;"",H178&lt;&gt;"",ISNUMBER(I178),K178&lt;&gt;"",Q178&lt;&gt;""),"Verified","Complete verification"),IF(OR(L178="Not started",L178="Declared",L178="Pending",L178="Expired"),L178,"Define status")))))</x:f>
        <x:v>Determine applicability</x:v>
      </x:c>
    </x:row>
  </x:sheetData>
  <x:conditionalFormatting sqref="S20:S178">
    <x:cfRule type="containsText" dxfId="0" priority="1" operator="containsText" text="Justify N/A"/>
    <x:cfRule type="containsText" dxfId="1" priority="2" operator="containsText" text="Complete verification"/>
    <x:cfRule type="containsText" dxfId="2" priority="3" operator="containsText" text="Expired"/>
    <x:cfRule type="containsText" dxfId="3" priority="4" operator="containsText" text="Define status"/>
    <x:cfRule type="containsText" dxfId="4" priority="5" operator="containsText" text="Pending"/>
  </x:conditionalFormatting>
  <x:dataValidations count="4">
    <x:dataValidation type="list" sqref="D20:D178">
      <x:formula1>"To be determined,Applicable,Not applicable"</x:formula1>
    </x:dataValidation>
    <x:dataValidation type="list" sqref="L20:L178">
      <x:formula1>"Not started,Declared,Pending,Verified,Expired"</x:formula1>
    </x:dataValidation>
    <x:dataValidation type="list" sqref="M20:M178">
      <x:formula1>"To be determined,Internal restricted,Share with authorisation,Public"</x:formula1>
    </x:dataValidation>
    <x:dataValidation type="list" sqref="R20:R178">
      <x:formula1>"To be determined,Proceed,Suspend,Decline"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7833d0a65048e3"/>
  </x:tableParts>
</x:worksheet>
</file>